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Bum\Desktop\Cumberland Bassmasters\OLD Cumberland Bassmasters Files\2019 Cumberland Bassmaster Files\"/>
    </mc:Choice>
  </mc:AlternateContent>
  <bookViews>
    <workbookView xWindow="0" yWindow="0" windowWidth="20490" windowHeight="7455"/>
  </bookViews>
  <sheets>
    <sheet name="Points Standings " sheetId="2" r:id="rId1"/>
  </sheets>
  <definedNames>
    <definedName name="_xlnm._FilterDatabase" localSheetId="0" hidden="1">'Points Standings '!$A$5:$R$24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2" l="1"/>
  <c r="R23" i="2"/>
  <c r="Q23" i="2" s="1"/>
  <c r="E23" i="2" s="1"/>
  <c r="R22" i="2"/>
  <c r="Q22" i="2"/>
  <c r="E22" i="2" s="1"/>
  <c r="R16" i="2"/>
  <c r="Q16" i="2" s="1"/>
  <c r="E16" i="2" s="1"/>
  <c r="R17" i="2"/>
  <c r="Q17" i="2" s="1"/>
  <c r="E17" i="2" s="1"/>
  <c r="R7" i="2"/>
  <c r="Q7" i="2" s="1"/>
  <c r="E7" i="2" s="1"/>
  <c r="R18" i="2"/>
  <c r="Q18" i="2" s="1"/>
  <c r="E18" i="2" s="1"/>
  <c r="R12" i="2"/>
  <c r="Q12" i="2" s="1"/>
  <c r="E12" i="2" s="1"/>
  <c r="R11" i="2"/>
  <c r="Q11" i="2" s="1"/>
  <c r="E11" i="2" s="1"/>
  <c r="R14" i="2"/>
  <c r="Q14" i="2" s="1"/>
  <c r="E14" i="2" s="1"/>
  <c r="R5" i="2"/>
  <c r="Q5" i="2" s="1"/>
  <c r="E5" i="2" s="1"/>
  <c r="R15" i="2"/>
  <c r="Q15" i="2" s="1"/>
  <c r="E15" i="2" s="1"/>
  <c r="R21" i="2"/>
  <c r="Q21" i="2" s="1"/>
  <c r="E21" i="2" s="1"/>
  <c r="R19" i="2"/>
  <c r="Q19" i="2" s="1"/>
  <c r="E19" i="2" s="1"/>
  <c r="R9" i="2"/>
  <c r="Q9" i="2" s="1"/>
  <c r="E9" i="2" s="1"/>
  <c r="R8" i="2"/>
  <c r="Q8" i="2" s="1"/>
  <c r="E8" i="2" s="1"/>
  <c r="R13" i="2"/>
  <c r="Q13" i="2" s="1"/>
  <c r="E13" i="2" s="1"/>
  <c r="R6" i="2"/>
  <c r="Q6" i="2" s="1"/>
  <c r="E6" i="2" s="1"/>
  <c r="R24" i="2"/>
  <c r="Q24" i="2" s="1"/>
  <c r="E24" i="2" s="1"/>
  <c r="R20" i="2"/>
  <c r="Q20" i="2" s="1"/>
  <c r="E20" i="2" s="1"/>
  <c r="R10" i="2"/>
  <c r="Q10" i="2" s="1"/>
  <c r="E10" i="2" s="1"/>
</calcChain>
</file>

<file path=xl/sharedStrings.xml><?xml version="1.0" encoding="utf-8"?>
<sst xmlns="http://schemas.openxmlformats.org/spreadsheetml/2006/main" count="167" uniqueCount="77">
  <si>
    <t>RICHLING</t>
  </si>
  <si>
    <t>BLANTON</t>
  </si>
  <si>
    <t>BROWN</t>
  </si>
  <si>
    <t>DEATON</t>
  </si>
  <si>
    <t>ROSS</t>
  </si>
  <si>
    <t>SMITH</t>
  </si>
  <si>
    <t>MAYTON</t>
  </si>
  <si>
    <t>BUMGARNER</t>
  </si>
  <si>
    <t>FISHER</t>
  </si>
  <si>
    <t>JR</t>
  </si>
  <si>
    <t>Total Points</t>
  </si>
  <si>
    <t>SHARPE</t>
  </si>
  <si>
    <t>Meeting Points</t>
  </si>
  <si>
    <t>Harris</t>
  </si>
  <si>
    <t>Kerr</t>
  </si>
  <si>
    <t>Chowan</t>
  </si>
  <si>
    <t>March</t>
  </si>
  <si>
    <t>April</t>
  </si>
  <si>
    <t>May</t>
  </si>
  <si>
    <t>June</t>
  </si>
  <si>
    <t>July</t>
  </si>
  <si>
    <t>August</t>
  </si>
  <si>
    <t>Sept</t>
  </si>
  <si>
    <t>Oct</t>
  </si>
  <si>
    <t xml:space="preserve">Tournament winners in </t>
  </si>
  <si>
    <t>RED</t>
  </si>
  <si>
    <t>Name</t>
  </si>
  <si>
    <t xml:space="preserve">Cumberland Bassmasters </t>
  </si>
  <si>
    <t>Ranking</t>
  </si>
  <si>
    <t>Meetings Attended</t>
  </si>
  <si>
    <t xml:space="preserve">Jordan </t>
  </si>
  <si>
    <t>Neuse-Trent</t>
  </si>
  <si>
    <t xml:space="preserve">Roanoke </t>
  </si>
  <si>
    <t>DNF</t>
  </si>
  <si>
    <t>SALIGER</t>
  </si>
  <si>
    <t>BOB</t>
  </si>
  <si>
    <t>KEN</t>
  </si>
  <si>
    <t>BRYAN</t>
  </si>
  <si>
    <t>DURANT</t>
  </si>
  <si>
    <t>ROB</t>
  </si>
  <si>
    <t>RAY</t>
  </si>
  <si>
    <t>RORY</t>
  </si>
  <si>
    <t>WENDELL</t>
  </si>
  <si>
    <t>DAVE</t>
  </si>
  <si>
    <t>MICHAEL</t>
  </si>
  <si>
    <t>JEREMY</t>
  </si>
  <si>
    <t>JEFF</t>
  </si>
  <si>
    <t>TONY</t>
  </si>
  <si>
    <t>RON</t>
  </si>
  <si>
    <t>N/A</t>
  </si>
  <si>
    <t xml:space="preserve">ICE </t>
  </si>
  <si>
    <t>JERRY</t>
  </si>
  <si>
    <t>LIFETIME  MEMBER</t>
  </si>
  <si>
    <t>GRAY</t>
  </si>
  <si>
    <t>Jan</t>
  </si>
  <si>
    <t>Feb</t>
  </si>
  <si>
    <t>Dec</t>
  </si>
  <si>
    <t>Mar</t>
  </si>
  <si>
    <t>Apr</t>
  </si>
  <si>
    <t>Aug</t>
  </si>
  <si>
    <t>Nov</t>
  </si>
  <si>
    <t>SAM</t>
  </si>
  <si>
    <t>AUTRY</t>
  </si>
  <si>
    <t>WILLIAM</t>
  </si>
  <si>
    <t>CHRIP</t>
  </si>
  <si>
    <t>Tillery</t>
  </si>
  <si>
    <t>DEGEEST</t>
  </si>
  <si>
    <t>LARRY</t>
  </si>
  <si>
    <t>KEVIN</t>
  </si>
  <si>
    <t>SHOEMAKER</t>
  </si>
  <si>
    <t>2019   6 Man order in green</t>
  </si>
  <si>
    <t>Jul *</t>
  </si>
  <si>
    <t>Jun</t>
  </si>
  <si>
    <t>Sep *</t>
  </si>
  <si>
    <t>*No Meeting July &amp; Sept 2019</t>
  </si>
  <si>
    <t xml:space="preserve"> FINAL   2019 Points Leaders</t>
  </si>
  <si>
    <t>Updated   12/6/19   TCB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</si>
</sst>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Verdana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9" tint="-0.249977111117893"/>
      <name val="Arial Black"/>
      <family val="2"/>
    </font>
    <font>
      <b/>
      <sz val="10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0" fillId="0" borderId="0" xfId="0" applyFill="1"/>
    <xf numFmtId="0" fontId="7" fillId="0" borderId="5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3" fillId="0" borderId="5" xfId="0" applyFont="1" applyBorder="1" applyAlignment="1"/>
    <xf numFmtId="49" fontId="12" fillId="0" borderId="1" xfId="0" quotePrefix="1" applyNumberFormat="1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0" fillId="3" borderId="10" xfId="0" applyFill="1" applyBorder="1"/>
    <xf numFmtId="0" fontId="4" fillId="3" borderId="10" xfId="0" applyFont="1" applyFill="1" applyBorder="1"/>
    <xf numFmtId="0" fontId="2" fillId="0" borderId="10" xfId="0" applyFont="1" applyFill="1" applyBorder="1" applyProtection="1">
      <protection locked="0"/>
    </xf>
    <xf numFmtId="0" fontId="0" fillId="0" borderId="4" xfId="0" applyBorder="1" applyAlignment="1"/>
    <xf numFmtId="0" fontId="0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/>
    </xf>
    <xf numFmtId="0" fontId="0" fillId="0" borderId="1" xfId="0" applyBorder="1" applyAlignment="1"/>
    <xf numFmtId="0" fontId="0" fillId="0" borderId="5" xfId="0" applyBorder="1"/>
    <xf numFmtId="2" fontId="1" fillId="3" borderId="1" xfId="0" applyNumberFormat="1" applyFont="1" applyFill="1" applyBorder="1" applyAlignment="1">
      <alignment horizontal="center"/>
    </xf>
    <xf numFmtId="0" fontId="9" fillId="2" borderId="1" xfId="0" applyFont="1" applyFill="1" applyBorder="1" applyProtection="1">
      <protection locked="0"/>
    </xf>
    <xf numFmtId="0" fontId="9" fillId="0" borderId="1" xfId="0" applyFont="1" applyBorder="1"/>
    <xf numFmtId="2" fontId="20" fillId="3" borderId="1" xfId="0" applyNumberFormat="1" applyFont="1" applyFill="1" applyBorder="1" applyAlignment="1">
      <alignment horizontal="center"/>
    </xf>
    <xf numFmtId="0" fontId="7" fillId="5" borderId="1" xfId="0" applyFont="1" applyFill="1" applyBorder="1" applyProtection="1">
      <protection locked="0"/>
    </xf>
    <xf numFmtId="0" fontId="7" fillId="5" borderId="6" xfId="0" applyFont="1" applyFill="1" applyBorder="1" applyProtection="1">
      <protection locked="0"/>
    </xf>
    <xf numFmtId="0" fontId="7" fillId="5" borderId="2" xfId="0" applyFont="1" applyFill="1" applyBorder="1" applyProtection="1">
      <protection locked="0"/>
    </xf>
    <xf numFmtId="0" fontId="21" fillId="5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Protection="1">
      <protection locked="0"/>
    </xf>
    <xf numFmtId="2" fontId="7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6" xfId="0" applyFont="1" applyFill="1" applyBorder="1" applyAlignment="1" applyProtection="1">
      <alignment horizontal="center"/>
      <protection locked="0"/>
    </xf>
    <xf numFmtId="0" fontId="19" fillId="0" borderId="3" xfId="0" applyFont="1" applyFill="1" applyBorder="1" applyAlignment="1">
      <alignment horizontal="center"/>
    </xf>
    <xf numFmtId="0" fontId="9" fillId="0" borderId="3" xfId="0" applyFont="1" applyFill="1" applyBorder="1" applyAlignment="1"/>
    <xf numFmtId="49" fontId="15" fillId="0" borderId="2" xfId="0" quotePrefix="1" applyNumberFormat="1" applyFont="1" applyBorder="1" applyAlignment="1">
      <alignment horizontal="center"/>
    </xf>
    <xf numFmtId="0" fontId="14" fillId="0" borderId="10" xfId="0" applyFont="1" applyBorder="1" applyAlignment="1"/>
    <xf numFmtId="0" fontId="14" fillId="0" borderId="5" xfId="0" applyFont="1" applyBorder="1" applyAlignment="1"/>
    <xf numFmtId="0" fontId="9" fillId="0" borderId="7" xfId="0" applyFont="1" applyFill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8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0" borderId="10" xfId="0" applyFont="1" applyBorder="1" applyAlignment="1"/>
    <xf numFmtId="0" fontId="17" fillId="0" borderId="5" xfId="0" applyFont="1" applyBorder="1" applyAlignment="1"/>
    <xf numFmtId="0" fontId="6" fillId="3" borderId="2" xfId="0" applyFont="1" applyFill="1" applyBorder="1" applyAlignment="1">
      <alignment horizontal="center" vertical="center"/>
    </xf>
    <xf numFmtId="0" fontId="0" fillId="3" borderId="10" xfId="0" applyFill="1" applyBorder="1" applyAlignment="1"/>
    <xf numFmtId="0" fontId="0" fillId="3" borderId="5" xfId="0" applyFill="1" applyBorder="1" applyAlignment="1"/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8" xfId="0" applyBorder="1" applyAlignment="1"/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42"/>
  <sheetViews>
    <sheetView tabSelected="1" workbookViewId="0">
      <selection activeCell="L13" sqref="L13"/>
    </sheetView>
  </sheetViews>
  <sheetFormatPr defaultRowHeight="15" x14ac:dyDescent="0.25"/>
  <cols>
    <col min="1" max="1" width="8.7109375" customWidth="1"/>
    <col min="2" max="2" width="3.28515625" customWidth="1"/>
    <col min="3" max="3" width="13.140625" customWidth="1"/>
    <col min="4" max="4" width="9.42578125" customWidth="1"/>
    <col min="5" max="5" width="8.42578125" customWidth="1"/>
    <col min="6" max="6" width="2.42578125" customWidth="1"/>
    <col min="7" max="16" width="8" customWidth="1"/>
    <col min="17" max="17" width="8.85546875" customWidth="1"/>
    <col min="18" max="18" width="6.7109375" customWidth="1"/>
    <col min="19" max="30" width="3.7109375" customWidth="1"/>
  </cols>
  <sheetData>
    <row r="1" spans="1:30" x14ac:dyDescent="0.25">
      <c r="A1" s="71"/>
      <c r="B1" s="71"/>
      <c r="C1" s="71"/>
      <c r="D1" s="71"/>
      <c r="E1" s="71"/>
      <c r="I1" s="78" t="s">
        <v>76</v>
      </c>
      <c r="J1" s="79"/>
      <c r="K1" s="79"/>
      <c r="L1" s="80"/>
      <c r="M1" s="80"/>
    </row>
    <row r="2" spans="1:30" ht="24.75" x14ac:dyDescent="0.35">
      <c r="A2" s="88" t="s">
        <v>27</v>
      </c>
      <c r="B2" s="89"/>
      <c r="C2" s="89"/>
      <c r="D2" s="89"/>
      <c r="E2" s="90"/>
      <c r="F2" s="51"/>
      <c r="G2" s="14">
        <v>43554</v>
      </c>
      <c r="H2" s="14">
        <v>43568</v>
      </c>
      <c r="I2" s="14">
        <v>43569</v>
      </c>
      <c r="J2" s="14">
        <v>43589</v>
      </c>
      <c r="K2" s="14">
        <v>43617</v>
      </c>
      <c r="L2" s="14">
        <v>43666</v>
      </c>
      <c r="M2" s="14">
        <v>43694</v>
      </c>
      <c r="N2" s="14">
        <v>43695</v>
      </c>
      <c r="O2" s="14">
        <v>43715</v>
      </c>
      <c r="P2" s="14">
        <v>43743</v>
      </c>
      <c r="Q2" s="94" t="s">
        <v>12</v>
      </c>
      <c r="R2" s="84" t="s">
        <v>29</v>
      </c>
      <c r="S2" s="72" t="s">
        <v>12</v>
      </c>
      <c r="T2" s="73"/>
      <c r="U2" s="73"/>
      <c r="V2" s="73"/>
      <c r="W2" s="73"/>
      <c r="X2" s="73"/>
      <c r="Y2" s="73"/>
      <c r="Z2" s="73"/>
      <c r="AA2" s="73"/>
      <c r="AB2" s="73"/>
      <c r="AC2" s="73"/>
      <c r="AD2" s="74"/>
    </row>
    <row r="3" spans="1:30" ht="15.75" customHeight="1" x14ac:dyDescent="0.25">
      <c r="A3" s="91" t="s">
        <v>75</v>
      </c>
      <c r="B3" s="92"/>
      <c r="C3" s="92"/>
      <c r="D3" s="92"/>
      <c r="E3" s="93"/>
      <c r="F3" s="39"/>
      <c r="G3" s="10" t="s">
        <v>16</v>
      </c>
      <c r="H3" s="10" t="s">
        <v>17</v>
      </c>
      <c r="I3" s="10" t="s">
        <v>17</v>
      </c>
      <c r="J3" s="10" t="s">
        <v>18</v>
      </c>
      <c r="K3" s="10" t="s">
        <v>19</v>
      </c>
      <c r="L3" s="10" t="s">
        <v>20</v>
      </c>
      <c r="M3" s="10" t="s">
        <v>21</v>
      </c>
      <c r="N3" s="10" t="s">
        <v>21</v>
      </c>
      <c r="O3" s="10" t="s">
        <v>22</v>
      </c>
      <c r="P3" s="10" t="s">
        <v>23</v>
      </c>
      <c r="Q3" s="95"/>
      <c r="R3" s="85"/>
      <c r="S3" s="75"/>
      <c r="T3" s="76"/>
      <c r="U3" s="76"/>
      <c r="V3" s="76"/>
      <c r="W3" s="76"/>
      <c r="X3" s="76"/>
      <c r="Y3" s="76"/>
      <c r="Z3" s="76"/>
      <c r="AA3" s="76"/>
      <c r="AB3" s="76"/>
      <c r="AC3" s="76"/>
      <c r="AD3" s="77"/>
    </row>
    <row r="4" spans="1:30" ht="33" customHeight="1" x14ac:dyDescent="0.25">
      <c r="A4" s="16" t="s">
        <v>28</v>
      </c>
      <c r="B4" s="61"/>
      <c r="C4" s="87" t="s">
        <v>26</v>
      </c>
      <c r="D4" s="87"/>
      <c r="E4" s="5" t="s">
        <v>10</v>
      </c>
      <c r="F4" s="8"/>
      <c r="G4" s="2" t="s">
        <v>30</v>
      </c>
      <c r="H4" s="2" t="s">
        <v>14</v>
      </c>
      <c r="I4" s="2" t="s">
        <v>14</v>
      </c>
      <c r="J4" s="2" t="s">
        <v>13</v>
      </c>
      <c r="K4" s="15" t="s">
        <v>32</v>
      </c>
      <c r="L4" s="2" t="s">
        <v>30</v>
      </c>
      <c r="M4" s="2" t="s">
        <v>15</v>
      </c>
      <c r="N4" s="2" t="s">
        <v>15</v>
      </c>
      <c r="O4" s="68" t="s">
        <v>65</v>
      </c>
      <c r="P4" s="2" t="s">
        <v>31</v>
      </c>
      <c r="Q4" s="96"/>
      <c r="R4" s="86"/>
      <c r="S4" s="50" t="s">
        <v>56</v>
      </c>
      <c r="T4" s="50" t="s">
        <v>54</v>
      </c>
      <c r="U4" s="50" t="s">
        <v>55</v>
      </c>
      <c r="V4" s="50" t="s">
        <v>57</v>
      </c>
      <c r="W4" s="50" t="s">
        <v>58</v>
      </c>
      <c r="X4" s="50" t="s">
        <v>18</v>
      </c>
      <c r="Y4" s="50" t="s">
        <v>72</v>
      </c>
      <c r="Z4" s="64" t="s">
        <v>71</v>
      </c>
      <c r="AA4" s="50" t="s">
        <v>59</v>
      </c>
      <c r="AB4" s="64" t="s">
        <v>73</v>
      </c>
      <c r="AC4" s="50" t="s">
        <v>23</v>
      </c>
      <c r="AD4" s="50" t="s">
        <v>60</v>
      </c>
    </row>
    <row r="5" spans="1:30" x14ac:dyDescent="0.25">
      <c r="A5" s="12">
        <v>1</v>
      </c>
      <c r="B5" s="60">
        <v>3</v>
      </c>
      <c r="C5" s="57" t="s">
        <v>0</v>
      </c>
      <c r="D5" s="58" t="s">
        <v>35</v>
      </c>
      <c r="E5" s="13">
        <f>SUM(Q5)+SUM(G5:P5)</f>
        <v>1172.5</v>
      </c>
      <c r="F5" s="11"/>
      <c r="G5" s="43">
        <v>100.6</v>
      </c>
      <c r="H5" s="43">
        <v>132.9</v>
      </c>
      <c r="I5" s="43">
        <v>140.1</v>
      </c>
      <c r="J5" s="43">
        <v>53</v>
      </c>
      <c r="K5" s="43">
        <v>129.69999999999999</v>
      </c>
      <c r="L5" s="43">
        <v>67.2</v>
      </c>
      <c r="M5" s="43">
        <v>121.2</v>
      </c>
      <c r="N5" s="4">
        <v>99.1</v>
      </c>
      <c r="O5" s="53">
        <v>89.6</v>
      </c>
      <c r="P5" s="53">
        <v>139.1</v>
      </c>
      <c r="Q5" s="11">
        <f>R5*10</f>
        <v>100</v>
      </c>
      <c r="R5" s="41">
        <f>SUM(S5:AD5)</f>
        <v>10</v>
      </c>
      <c r="S5" s="32">
        <v>1</v>
      </c>
      <c r="T5" s="32">
        <v>1</v>
      </c>
      <c r="U5" s="32">
        <v>1</v>
      </c>
      <c r="V5" s="32">
        <v>1</v>
      </c>
      <c r="W5" s="32">
        <v>1</v>
      </c>
      <c r="X5" s="32">
        <v>1</v>
      </c>
      <c r="Y5" s="32">
        <v>1</v>
      </c>
      <c r="Z5" s="65"/>
      <c r="AA5" s="32">
        <v>1</v>
      </c>
      <c r="AB5" s="65"/>
      <c r="AC5" s="32">
        <v>1</v>
      </c>
      <c r="AD5" s="32">
        <v>1</v>
      </c>
    </row>
    <row r="6" spans="1:30" x14ac:dyDescent="0.25">
      <c r="A6" s="6">
        <v>2</v>
      </c>
      <c r="B6" s="60">
        <v>1</v>
      </c>
      <c r="C6" s="57" t="s">
        <v>3</v>
      </c>
      <c r="D6" s="58" t="s">
        <v>37</v>
      </c>
      <c r="E6" s="13">
        <f>SUM(Q6)+SUM(G6:P6)</f>
        <v>983.6</v>
      </c>
      <c r="F6" s="11"/>
      <c r="G6" s="53">
        <v>203.1</v>
      </c>
      <c r="H6" s="43">
        <v>117.9</v>
      </c>
      <c r="I6" s="24">
        <v>148.69999999999999</v>
      </c>
      <c r="J6" s="43">
        <v>25.6</v>
      </c>
      <c r="K6" s="53">
        <v>191.6</v>
      </c>
      <c r="L6" s="43">
        <v>122.3</v>
      </c>
      <c r="M6" s="47" t="s">
        <v>33</v>
      </c>
      <c r="N6" s="4">
        <v>37.1</v>
      </c>
      <c r="O6" s="4">
        <v>30.7</v>
      </c>
      <c r="P6" s="24">
        <v>36.6</v>
      </c>
      <c r="Q6" s="11">
        <f>R6*10</f>
        <v>70</v>
      </c>
      <c r="R6" s="41">
        <f>SUM(S6:AD6)</f>
        <v>7</v>
      </c>
      <c r="S6" s="49"/>
      <c r="T6" s="32">
        <v>1</v>
      </c>
      <c r="U6" s="49"/>
      <c r="V6" s="49"/>
      <c r="W6" s="32">
        <v>1</v>
      </c>
      <c r="X6" s="32">
        <v>1</v>
      </c>
      <c r="Y6" s="32">
        <v>1</v>
      </c>
      <c r="Z6" s="65"/>
      <c r="AA6" s="32">
        <v>1</v>
      </c>
      <c r="AB6" s="65"/>
      <c r="AC6" s="32">
        <v>1</v>
      </c>
      <c r="AD6" s="32">
        <v>1</v>
      </c>
    </row>
    <row r="7" spans="1:30" x14ac:dyDescent="0.25">
      <c r="A7" s="6">
        <v>3</v>
      </c>
      <c r="B7" s="60">
        <v>4</v>
      </c>
      <c r="C7" s="57" t="s">
        <v>1</v>
      </c>
      <c r="D7" s="59" t="s">
        <v>38</v>
      </c>
      <c r="E7" s="13">
        <f>SUM(Q7)+SUM(G7:P7)</f>
        <v>958.89999999999986</v>
      </c>
      <c r="F7" s="11"/>
      <c r="G7" s="44">
        <v>97.3</v>
      </c>
      <c r="H7" s="24">
        <v>101.8</v>
      </c>
      <c r="I7" s="43">
        <v>136.80000000000001</v>
      </c>
      <c r="J7" s="43">
        <v>29.5</v>
      </c>
      <c r="K7" s="24">
        <v>149.9</v>
      </c>
      <c r="L7" s="43">
        <v>166.1</v>
      </c>
      <c r="M7" s="43">
        <v>65</v>
      </c>
      <c r="N7" s="24">
        <v>23.9</v>
      </c>
      <c r="O7" s="4">
        <v>60.8</v>
      </c>
      <c r="P7" s="24">
        <v>37.799999999999997</v>
      </c>
      <c r="Q7" s="11">
        <f>R7*10</f>
        <v>90</v>
      </c>
      <c r="R7" s="41">
        <f>SUM(S7:AD7)</f>
        <v>9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2">
        <v>1</v>
      </c>
      <c r="Z7" s="65"/>
      <c r="AA7" s="32">
        <v>1</v>
      </c>
      <c r="AB7" s="65"/>
      <c r="AC7" s="32">
        <v>1</v>
      </c>
      <c r="AD7" s="49"/>
    </row>
    <row r="8" spans="1:30" x14ac:dyDescent="0.25">
      <c r="A8" s="6">
        <v>4</v>
      </c>
      <c r="B8" s="60">
        <v>2</v>
      </c>
      <c r="C8" s="57" t="s">
        <v>8</v>
      </c>
      <c r="D8" s="59" t="s">
        <v>9</v>
      </c>
      <c r="E8" s="13">
        <f>SUM(Q8)+SUM(G8:P8)</f>
        <v>796.09999999999991</v>
      </c>
      <c r="F8" s="11"/>
      <c r="G8" s="44">
        <v>108.4</v>
      </c>
      <c r="H8" s="43">
        <v>141.4</v>
      </c>
      <c r="I8" s="43">
        <v>82.3</v>
      </c>
      <c r="J8" s="24">
        <v>29</v>
      </c>
      <c r="K8" s="43">
        <v>110.4</v>
      </c>
      <c r="L8" s="24">
        <v>30.9</v>
      </c>
      <c r="M8" s="24">
        <v>127.8</v>
      </c>
      <c r="N8" s="4">
        <v>10</v>
      </c>
      <c r="O8" s="4">
        <v>29.5</v>
      </c>
      <c r="P8" s="24">
        <v>46.4</v>
      </c>
      <c r="Q8" s="11">
        <f>R8*10</f>
        <v>80</v>
      </c>
      <c r="R8" s="41">
        <f>SUM(S8:AD8)</f>
        <v>8</v>
      </c>
      <c r="S8" s="49"/>
      <c r="T8" s="32">
        <v>1</v>
      </c>
      <c r="U8" s="49"/>
      <c r="V8" s="32">
        <v>1</v>
      </c>
      <c r="W8" s="32">
        <v>1</v>
      </c>
      <c r="X8" s="32">
        <v>1</v>
      </c>
      <c r="Y8" s="32">
        <v>1</v>
      </c>
      <c r="Z8" s="65"/>
      <c r="AA8" s="32">
        <v>1</v>
      </c>
      <c r="AB8" s="65"/>
      <c r="AC8" s="32">
        <v>1</v>
      </c>
      <c r="AD8" s="32">
        <v>1</v>
      </c>
    </row>
    <row r="9" spans="1:30" x14ac:dyDescent="0.25">
      <c r="A9" s="6">
        <v>5</v>
      </c>
      <c r="B9" s="55"/>
      <c r="C9" s="29" t="s">
        <v>8</v>
      </c>
      <c r="D9" s="21" t="s">
        <v>40</v>
      </c>
      <c r="E9" s="13">
        <f>SUM(Q9)+SUM(G9:P9)</f>
        <v>659.80000000000007</v>
      </c>
      <c r="F9" s="11"/>
      <c r="G9" s="3">
        <v>23.5</v>
      </c>
      <c r="H9" s="56">
        <v>146.4</v>
      </c>
      <c r="I9" s="4">
        <v>73.7</v>
      </c>
      <c r="J9" s="4">
        <v>64.099999999999994</v>
      </c>
      <c r="K9" s="4">
        <v>39.200000000000003</v>
      </c>
      <c r="L9" s="4">
        <v>23.6</v>
      </c>
      <c r="M9" s="4">
        <v>83.1</v>
      </c>
      <c r="N9" s="4">
        <v>42.6</v>
      </c>
      <c r="O9" s="4">
        <v>10</v>
      </c>
      <c r="P9" s="24">
        <v>63.6</v>
      </c>
      <c r="Q9" s="11">
        <f>R9*10</f>
        <v>90</v>
      </c>
      <c r="R9" s="41">
        <f>SUM(S9:AD9)</f>
        <v>9</v>
      </c>
      <c r="S9" s="32">
        <v>1</v>
      </c>
      <c r="T9" s="32">
        <v>1</v>
      </c>
      <c r="U9" s="49"/>
      <c r="V9" s="32">
        <v>1</v>
      </c>
      <c r="W9" s="32">
        <v>1</v>
      </c>
      <c r="X9" s="32">
        <v>1</v>
      </c>
      <c r="Y9" s="32">
        <v>1</v>
      </c>
      <c r="Z9" s="65"/>
      <c r="AA9" s="32">
        <v>1</v>
      </c>
      <c r="AB9" s="65"/>
      <c r="AC9" s="32">
        <v>1</v>
      </c>
      <c r="AD9" s="32">
        <v>1</v>
      </c>
    </row>
    <row r="10" spans="1:30" x14ac:dyDescent="0.25">
      <c r="A10" s="6">
        <v>6</v>
      </c>
      <c r="B10" s="55"/>
      <c r="C10" s="29" t="s">
        <v>2</v>
      </c>
      <c r="D10" s="21" t="s">
        <v>44</v>
      </c>
      <c r="E10" s="13">
        <f>SUM(Q10)+SUM(G10:P10)</f>
        <v>653.49999999999989</v>
      </c>
      <c r="F10" s="11"/>
      <c r="G10" s="4">
        <v>83</v>
      </c>
      <c r="H10" s="4">
        <v>104.1</v>
      </c>
      <c r="I10" s="43">
        <v>51.2</v>
      </c>
      <c r="J10" s="43">
        <v>10</v>
      </c>
      <c r="K10" s="4">
        <v>10</v>
      </c>
      <c r="L10" s="4">
        <v>10</v>
      </c>
      <c r="M10" s="53">
        <v>136.80000000000001</v>
      </c>
      <c r="N10" s="53">
        <v>108.3</v>
      </c>
      <c r="O10" s="43">
        <v>37.299999999999997</v>
      </c>
      <c r="P10" s="43">
        <v>42.8</v>
      </c>
      <c r="Q10" s="11">
        <f>R10*10</f>
        <v>60</v>
      </c>
      <c r="R10" s="41">
        <f>SUM(S10:AD10)</f>
        <v>6</v>
      </c>
      <c r="S10" s="49"/>
      <c r="T10" s="49"/>
      <c r="U10" s="49"/>
      <c r="V10" s="49"/>
      <c r="W10" s="32">
        <v>1</v>
      </c>
      <c r="X10" s="32">
        <v>1</v>
      </c>
      <c r="Y10" s="32">
        <v>1</v>
      </c>
      <c r="Z10" s="65"/>
      <c r="AA10" s="32">
        <v>1</v>
      </c>
      <c r="AB10" s="65"/>
      <c r="AC10" s="32">
        <v>1</v>
      </c>
      <c r="AD10" s="32">
        <v>1</v>
      </c>
    </row>
    <row r="11" spans="1:30" x14ac:dyDescent="0.25">
      <c r="A11" s="6">
        <v>7</v>
      </c>
      <c r="B11" s="1"/>
      <c r="C11" s="29" t="s">
        <v>34</v>
      </c>
      <c r="D11" s="21" t="s">
        <v>41</v>
      </c>
      <c r="E11" s="13">
        <f>SUM(Q11)+SUM(G11:P11)</f>
        <v>544.4</v>
      </c>
      <c r="F11" s="11"/>
      <c r="G11" s="44">
        <v>10</v>
      </c>
      <c r="H11" s="43">
        <v>21.5</v>
      </c>
      <c r="I11" s="56">
        <v>189.5</v>
      </c>
      <c r="J11" s="43">
        <v>10</v>
      </c>
      <c r="K11" s="43">
        <v>53.9</v>
      </c>
      <c r="L11" s="43">
        <v>62.2</v>
      </c>
      <c r="M11" s="47" t="s">
        <v>33</v>
      </c>
      <c r="N11" s="47" t="s">
        <v>33</v>
      </c>
      <c r="O11" s="43">
        <v>48.7</v>
      </c>
      <c r="P11" s="24">
        <v>88.6</v>
      </c>
      <c r="Q11" s="11">
        <f>R11*10</f>
        <v>60</v>
      </c>
      <c r="R11" s="41">
        <f>SUM(S11:AD11)</f>
        <v>6</v>
      </c>
      <c r="S11" s="49"/>
      <c r="T11" s="49"/>
      <c r="U11" s="32">
        <v>1</v>
      </c>
      <c r="V11" s="32">
        <v>1</v>
      </c>
      <c r="W11" s="32">
        <v>1</v>
      </c>
      <c r="X11" s="32">
        <v>1</v>
      </c>
      <c r="Y11" s="32">
        <v>1</v>
      </c>
      <c r="Z11" s="65"/>
      <c r="AA11" s="49"/>
      <c r="AB11" s="65"/>
      <c r="AC11" s="49"/>
      <c r="AD11" s="32">
        <v>1</v>
      </c>
    </row>
    <row r="12" spans="1:30" x14ac:dyDescent="0.25">
      <c r="A12" s="6">
        <v>8</v>
      </c>
      <c r="B12" s="60">
        <v>5</v>
      </c>
      <c r="C12" s="57" t="s">
        <v>5</v>
      </c>
      <c r="D12" s="59" t="s">
        <v>43</v>
      </c>
      <c r="E12" s="13">
        <f>SUM(Q12)+SUM(G12:P12)</f>
        <v>534.9</v>
      </c>
      <c r="F12" s="11"/>
      <c r="G12" s="24">
        <v>54.7</v>
      </c>
      <c r="H12" s="43">
        <v>117.9</v>
      </c>
      <c r="I12" s="43">
        <v>35.299999999999997</v>
      </c>
      <c r="J12" s="43">
        <v>10</v>
      </c>
      <c r="K12" s="43">
        <v>46.7</v>
      </c>
      <c r="L12" s="43">
        <v>73.400000000000006</v>
      </c>
      <c r="M12" s="43">
        <v>10</v>
      </c>
      <c r="N12" s="4">
        <v>70.599999999999994</v>
      </c>
      <c r="O12" s="24">
        <v>24.9</v>
      </c>
      <c r="P12" s="24">
        <v>31.4</v>
      </c>
      <c r="Q12" s="11">
        <f>R12*10</f>
        <v>60</v>
      </c>
      <c r="R12" s="41">
        <f>SUM(S12:AD12)</f>
        <v>6</v>
      </c>
      <c r="S12" s="32">
        <v>1</v>
      </c>
      <c r="T12" s="32">
        <v>1</v>
      </c>
      <c r="U12" s="32">
        <v>1</v>
      </c>
      <c r="V12" s="32">
        <v>1</v>
      </c>
      <c r="W12" s="32">
        <v>1</v>
      </c>
      <c r="X12" s="49"/>
      <c r="Y12" s="49"/>
      <c r="Z12" s="65"/>
      <c r="AA12" s="49"/>
      <c r="AB12" s="65"/>
      <c r="AC12" s="32">
        <v>1</v>
      </c>
      <c r="AD12" s="49"/>
    </row>
    <row r="13" spans="1:30" x14ac:dyDescent="0.25">
      <c r="A13" s="6">
        <v>9</v>
      </c>
      <c r="B13" s="1"/>
      <c r="C13" s="29" t="s">
        <v>8</v>
      </c>
      <c r="D13" s="21" t="s">
        <v>45</v>
      </c>
      <c r="E13" s="13">
        <f>SUM(Q13)+SUM(G13:P13)</f>
        <v>477.80000000000007</v>
      </c>
      <c r="F13" s="11"/>
      <c r="G13" s="3">
        <v>10</v>
      </c>
      <c r="H13" s="4">
        <v>124.2</v>
      </c>
      <c r="I13" s="4">
        <v>32</v>
      </c>
      <c r="J13" s="4">
        <v>112</v>
      </c>
      <c r="K13" s="4">
        <v>10</v>
      </c>
      <c r="L13" s="24">
        <v>35.299999999999997</v>
      </c>
      <c r="M13" s="24">
        <v>24.3</v>
      </c>
      <c r="N13" s="43">
        <v>30.3</v>
      </c>
      <c r="O13" s="4">
        <v>31.3</v>
      </c>
      <c r="P13" s="4">
        <v>68.400000000000006</v>
      </c>
      <c r="Q13" s="11">
        <f>R13*10</f>
        <v>0</v>
      </c>
      <c r="R13" s="41">
        <f>SUM(S13:AD13)</f>
        <v>0</v>
      </c>
      <c r="S13" s="49"/>
      <c r="T13" s="49"/>
      <c r="U13" s="49"/>
      <c r="V13" s="49"/>
      <c r="W13" s="49"/>
      <c r="X13" s="49"/>
      <c r="Y13" s="49"/>
      <c r="Z13" s="65"/>
      <c r="AA13" s="49"/>
      <c r="AB13" s="65"/>
      <c r="AC13" s="49"/>
      <c r="AD13" s="49"/>
    </row>
    <row r="14" spans="1:30" x14ac:dyDescent="0.25">
      <c r="A14" s="6">
        <v>10</v>
      </c>
      <c r="B14" s="1"/>
      <c r="C14" s="29" t="s">
        <v>4</v>
      </c>
      <c r="D14" s="21" t="s">
        <v>39</v>
      </c>
      <c r="E14" s="13">
        <f>SUM(Q14)+SUM(G14:P14)</f>
        <v>439.8</v>
      </c>
      <c r="F14" s="11"/>
      <c r="G14" s="47" t="s">
        <v>33</v>
      </c>
      <c r="H14" s="4">
        <v>47.5</v>
      </c>
      <c r="I14" s="4">
        <v>48.8</v>
      </c>
      <c r="J14" s="53">
        <v>124.7</v>
      </c>
      <c r="K14" s="47" t="s">
        <v>33</v>
      </c>
      <c r="L14" s="56">
        <v>198.8</v>
      </c>
      <c r="M14" s="47" t="s">
        <v>33</v>
      </c>
      <c r="N14" s="47" t="s">
        <v>33</v>
      </c>
      <c r="O14" s="43">
        <v>10</v>
      </c>
      <c r="P14" s="47" t="s">
        <v>33</v>
      </c>
      <c r="Q14" s="11">
        <f>R14*10</f>
        <v>10</v>
      </c>
      <c r="R14" s="41">
        <f>SUM(S14:AD14)</f>
        <v>1</v>
      </c>
      <c r="S14" s="49"/>
      <c r="T14" s="49"/>
      <c r="U14" s="32">
        <v>1</v>
      </c>
      <c r="V14" s="49"/>
      <c r="W14" s="49"/>
      <c r="X14" s="49"/>
      <c r="Y14" s="49"/>
      <c r="Z14" s="65"/>
      <c r="AA14" s="49"/>
      <c r="AB14" s="65"/>
      <c r="AC14" s="49"/>
      <c r="AD14" s="49"/>
    </row>
    <row r="15" spans="1:30" x14ac:dyDescent="0.25">
      <c r="A15" s="6">
        <v>11</v>
      </c>
      <c r="B15" s="60">
        <v>6</v>
      </c>
      <c r="C15" s="57" t="s">
        <v>6</v>
      </c>
      <c r="D15" s="59" t="s">
        <v>36</v>
      </c>
      <c r="E15" s="13">
        <f>SUM(Q15)+SUM(G15:P15)</f>
        <v>438.7</v>
      </c>
      <c r="F15" s="11"/>
      <c r="G15" s="47" t="s">
        <v>33</v>
      </c>
      <c r="H15" s="47" t="s">
        <v>33</v>
      </c>
      <c r="I15" s="43">
        <v>80.5</v>
      </c>
      <c r="J15" s="43">
        <v>69</v>
      </c>
      <c r="K15" s="43">
        <v>61</v>
      </c>
      <c r="L15" s="43">
        <v>79.7</v>
      </c>
      <c r="M15" s="43">
        <v>24.4</v>
      </c>
      <c r="N15" s="47" t="s">
        <v>33</v>
      </c>
      <c r="O15" s="47" t="s">
        <v>33</v>
      </c>
      <c r="P15" s="24">
        <v>24.1</v>
      </c>
      <c r="Q15" s="11">
        <f>R15*10</f>
        <v>100</v>
      </c>
      <c r="R15" s="41">
        <f>SUM(S15:AD15)</f>
        <v>10</v>
      </c>
      <c r="S15" s="32">
        <v>1</v>
      </c>
      <c r="T15" s="32">
        <v>1</v>
      </c>
      <c r="U15" s="32">
        <v>1</v>
      </c>
      <c r="V15" s="32">
        <v>1</v>
      </c>
      <c r="W15" s="32">
        <v>1</v>
      </c>
      <c r="X15" s="32">
        <v>1</v>
      </c>
      <c r="Y15" s="32">
        <v>1</v>
      </c>
      <c r="Z15" s="65"/>
      <c r="AA15" s="32">
        <v>1</v>
      </c>
      <c r="AB15" s="65"/>
      <c r="AC15" s="32">
        <v>1</v>
      </c>
      <c r="AD15" s="32">
        <v>1</v>
      </c>
    </row>
    <row r="16" spans="1:30" x14ac:dyDescent="0.25">
      <c r="A16" s="6">
        <v>12</v>
      </c>
      <c r="B16" s="55"/>
      <c r="C16" s="29" t="s">
        <v>66</v>
      </c>
      <c r="D16" s="21" t="s">
        <v>67</v>
      </c>
      <c r="E16" s="13">
        <f>SUM(Q16)+SUM(G16:P16)</f>
        <v>197</v>
      </c>
      <c r="F16" s="11"/>
      <c r="G16" s="43">
        <v>59.5</v>
      </c>
      <c r="H16" s="43">
        <v>65.7</v>
      </c>
      <c r="I16" s="43">
        <v>10</v>
      </c>
      <c r="J16" s="43">
        <v>21.8</v>
      </c>
      <c r="K16" s="47" t="s">
        <v>33</v>
      </c>
      <c r="L16" s="47" t="s">
        <v>33</v>
      </c>
      <c r="M16" s="47" t="s">
        <v>33</v>
      </c>
      <c r="N16" s="47" t="s">
        <v>33</v>
      </c>
      <c r="O16" s="47" t="s">
        <v>33</v>
      </c>
      <c r="P16" s="47" t="s">
        <v>33</v>
      </c>
      <c r="Q16" s="11">
        <f>R16*10</f>
        <v>40</v>
      </c>
      <c r="R16" s="41">
        <f>SUM(S16:AD16)</f>
        <v>4</v>
      </c>
      <c r="S16" s="9"/>
      <c r="T16" s="30"/>
      <c r="U16" s="30"/>
      <c r="V16" s="32">
        <v>1</v>
      </c>
      <c r="W16" s="32">
        <v>1</v>
      </c>
      <c r="X16" s="32">
        <v>1</v>
      </c>
      <c r="Y16" s="32">
        <v>1</v>
      </c>
      <c r="Z16" s="65"/>
      <c r="AA16" s="30"/>
      <c r="AB16" s="65"/>
      <c r="AC16" s="30"/>
      <c r="AD16" s="30"/>
    </row>
    <row r="17" spans="1:30" x14ac:dyDescent="0.25">
      <c r="A17" s="6">
        <v>13</v>
      </c>
      <c r="B17" s="55"/>
      <c r="C17" s="42" t="s">
        <v>64</v>
      </c>
      <c r="D17" s="46" t="s">
        <v>45</v>
      </c>
      <c r="E17" s="13">
        <f>SUM(Q17)+SUM(G17:P17)</f>
        <v>182.2</v>
      </c>
      <c r="F17" s="11"/>
      <c r="G17" s="45">
        <v>21.8</v>
      </c>
      <c r="H17" s="45">
        <v>20.8</v>
      </c>
      <c r="I17" s="45">
        <v>10</v>
      </c>
      <c r="J17" s="47" t="s">
        <v>33</v>
      </c>
      <c r="K17" s="47" t="s">
        <v>33</v>
      </c>
      <c r="L17" s="4">
        <v>10</v>
      </c>
      <c r="M17" s="43">
        <v>59.6</v>
      </c>
      <c r="N17" s="47" t="s">
        <v>33</v>
      </c>
      <c r="O17" s="47" t="s">
        <v>33</v>
      </c>
      <c r="P17" s="43">
        <v>10</v>
      </c>
      <c r="Q17" s="11">
        <f>R17*10</f>
        <v>50</v>
      </c>
      <c r="R17" s="41">
        <f>SUM(S17:AD17)</f>
        <v>5</v>
      </c>
      <c r="S17" s="32">
        <v>1</v>
      </c>
      <c r="T17" s="32">
        <v>1</v>
      </c>
      <c r="U17" s="49"/>
      <c r="V17" s="32">
        <v>1</v>
      </c>
      <c r="W17" s="32">
        <v>1</v>
      </c>
      <c r="X17" s="49"/>
      <c r="Y17" s="40"/>
      <c r="Z17" s="66"/>
      <c r="AA17" s="40"/>
      <c r="AB17" s="66"/>
      <c r="AC17" s="32">
        <v>1</v>
      </c>
      <c r="AD17" s="40"/>
    </row>
    <row r="18" spans="1:30" x14ac:dyDescent="0.25">
      <c r="A18" s="6">
        <v>14</v>
      </c>
      <c r="B18" s="1"/>
      <c r="C18" s="29" t="s">
        <v>5</v>
      </c>
      <c r="D18" s="21" t="s">
        <v>42</v>
      </c>
      <c r="E18" s="13">
        <f>SUM(Q18)+SUM(G18:P18)</f>
        <v>180.5</v>
      </c>
      <c r="F18" s="11"/>
      <c r="G18" s="47" t="s">
        <v>33</v>
      </c>
      <c r="H18" s="47" t="s">
        <v>33</v>
      </c>
      <c r="I18" s="47" t="s">
        <v>33</v>
      </c>
      <c r="J18" s="43">
        <v>63.1</v>
      </c>
      <c r="K18" s="4">
        <v>27.4</v>
      </c>
      <c r="L18" s="47" t="s">
        <v>33</v>
      </c>
      <c r="M18" s="47" t="s">
        <v>33</v>
      </c>
      <c r="N18" s="47" t="s">
        <v>33</v>
      </c>
      <c r="O18" s="47" t="s">
        <v>33</v>
      </c>
      <c r="P18" s="47" t="s">
        <v>33</v>
      </c>
      <c r="Q18" s="11">
        <f>R18*10</f>
        <v>90</v>
      </c>
      <c r="R18" s="41">
        <f>SUM(S18:AD18)</f>
        <v>9</v>
      </c>
      <c r="S18" s="32">
        <v>1</v>
      </c>
      <c r="T18" s="32">
        <v>1</v>
      </c>
      <c r="U18" s="32">
        <v>1</v>
      </c>
      <c r="V18" s="32">
        <v>1</v>
      </c>
      <c r="W18" s="32">
        <v>1</v>
      </c>
      <c r="X18" s="32">
        <v>1</v>
      </c>
      <c r="Y18" s="32">
        <v>1</v>
      </c>
      <c r="Z18" s="65"/>
      <c r="AA18" s="32">
        <v>1</v>
      </c>
      <c r="AB18" s="65"/>
      <c r="AC18" s="32">
        <v>1</v>
      </c>
      <c r="AD18" s="49"/>
    </row>
    <row r="19" spans="1:30" x14ac:dyDescent="0.25">
      <c r="A19" s="6">
        <v>15</v>
      </c>
      <c r="B19" s="1"/>
      <c r="C19" s="29" t="s">
        <v>53</v>
      </c>
      <c r="D19" s="21" t="s">
        <v>47</v>
      </c>
      <c r="E19" s="13">
        <f>SUM(Q19)+SUM(G19:P19)</f>
        <v>168.1</v>
      </c>
      <c r="F19" s="11"/>
      <c r="G19" s="3">
        <v>38.1</v>
      </c>
      <c r="H19" s="4">
        <v>110</v>
      </c>
      <c r="I19" s="47" t="s">
        <v>33</v>
      </c>
      <c r="J19" s="43">
        <v>10</v>
      </c>
      <c r="K19" s="43">
        <v>10</v>
      </c>
      <c r="L19" s="47" t="s">
        <v>33</v>
      </c>
      <c r="M19" s="47" t="s">
        <v>33</v>
      </c>
      <c r="N19" s="47" t="s">
        <v>33</v>
      </c>
      <c r="O19" s="47" t="s">
        <v>33</v>
      </c>
      <c r="P19" s="47" t="s">
        <v>33</v>
      </c>
      <c r="Q19" s="11">
        <f>R19*10</f>
        <v>0</v>
      </c>
      <c r="R19" s="41">
        <f>SUM(S19:AD19)</f>
        <v>0</v>
      </c>
      <c r="S19" s="49"/>
      <c r="T19" s="49"/>
      <c r="U19" s="49"/>
      <c r="V19" s="49"/>
      <c r="W19" s="49"/>
      <c r="X19" s="49"/>
      <c r="Y19" s="49"/>
      <c r="Z19" s="65"/>
      <c r="AA19" s="49"/>
      <c r="AB19" s="65"/>
      <c r="AC19" s="49"/>
      <c r="AD19" s="49"/>
    </row>
    <row r="20" spans="1:30" x14ac:dyDescent="0.25">
      <c r="A20" s="6">
        <v>16</v>
      </c>
      <c r="B20" s="54"/>
      <c r="C20" s="29" t="s">
        <v>7</v>
      </c>
      <c r="D20" s="48" t="s">
        <v>46</v>
      </c>
      <c r="E20" s="13">
        <f>SUM(Q20)+SUM(G20:P20)</f>
        <v>118.2</v>
      </c>
      <c r="F20" s="11"/>
      <c r="G20" s="43">
        <v>118.2</v>
      </c>
      <c r="H20" s="47" t="s">
        <v>33</v>
      </c>
      <c r="I20" s="47" t="s">
        <v>33</v>
      </c>
      <c r="J20" s="47" t="s">
        <v>33</v>
      </c>
      <c r="K20" s="47" t="s">
        <v>33</v>
      </c>
      <c r="L20" s="47" t="s">
        <v>33</v>
      </c>
      <c r="M20" s="47" t="s">
        <v>33</v>
      </c>
      <c r="N20" s="47" t="s">
        <v>33</v>
      </c>
      <c r="O20" s="47" t="s">
        <v>33</v>
      </c>
      <c r="P20" s="47" t="s">
        <v>33</v>
      </c>
      <c r="Q20" s="11">
        <f>R20*10</f>
        <v>0</v>
      </c>
      <c r="R20" s="41">
        <f>SUM(S20:AD20)</f>
        <v>0</v>
      </c>
      <c r="S20" s="49"/>
      <c r="T20" s="49"/>
      <c r="U20" s="49"/>
      <c r="V20" s="49"/>
      <c r="W20" s="49"/>
      <c r="X20" s="49"/>
      <c r="Y20" s="49"/>
      <c r="Z20" s="65"/>
      <c r="AA20" s="49"/>
      <c r="AB20" s="65"/>
      <c r="AC20" s="49"/>
      <c r="AD20" s="49"/>
    </row>
    <row r="21" spans="1:30" x14ac:dyDescent="0.25">
      <c r="A21" s="6">
        <v>17</v>
      </c>
      <c r="B21" s="55"/>
      <c r="C21" s="29" t="s">
        <v>50</v>
      </c>
      <c r="D21" s="21" t="s">
        <v>51</v>
      </c>
      <c r="E21" s="13">
        <f>SUM(Q21)+SUM(G21:P21)</f>
        <v>111.4</v>
      </c>
      <c r="F21" s="11"/>
      <c r="G21" s="43">
        <v>21.4</v>
      </c>
      <c r="H21" s="47" t="s">
        <v>33</v>
      </c>
      <c r="I21" s="47" t="s">
        <v>33</v>
      </c>
      <c r="J21" s="43">
        <v>10</v>
      </c>
      <c r="K21" s="47" t="s">
        <v>33</v>
      </c>
      <c r="L21" s="4">
        <v>10</v>
      </c>
      <c r="M21" s="47" t="s">
        <v>33</v>
      </c>
      <c r="N21" s="47" t="s">
        <v>33</v>
      </c>
      <c r="O21" s="47" t="s">
        <v>33</v>
      </c>
      <c r="P21" s="47" t="s">
        <v>33</v>
      </c>
      <c r="Q21" s="11">
        <f>R21*10</f>
        <v>70</v>
      </c>
      <c r="R21" s="41">
        <f>SUM(S21:AD21)</f>
        <v>7</v>
      </c>
      <c r="S21" s="32">
        <v>1</v>
      </c>
      <c r="T21" s="32">
        <v>1</v>
      </c>
      <c r="U21" s="49"/>
      <c r="V21" s="32">
        <v>1</v>
      </c>
      <c r="W21" s="32">
        <v>1</v>
      </c>
      <c r="X21" s="32">
        <v>1</v>
      </c>
      <c r="Y21" s="32">
        <v>1</v>
      </c>
      <c r="Z21" s="65"/>
      <c r="AA21" s="49"/>
      <c r="AB21" s="65"/>
      <c r="AC21" s="32">
        <v>1</v>
      </c>
      <c r="AD21" s="49"/>
    </row>
    <row r="22" spans="1:30" x14ac:dyDescent="0.25">
      <c r="A22" s="6">
        <v>18</v>
      </c>
      <c r="B22" s="1"/>
      <c r="C22" s="29" t="s">
        <v>8</v>
      </c>
      <c r="D22" s="21" t="s">
        <v>61</v>
      </c>
      <c r="E22" s="13">
        <f>SUM(Q22)+SUM(G22:P22)</f>
        <v>70</v>
      </c>
      <c r="F22" s="11"/>
      <c r="G22" s="3">
        <v>10</v>
      </c>
      <c r="H22" s="4">
        <v>10</v>
      </c>
      <c r="I22" s="4">
        <v>10</v>
      </c>
      <c r="J22" s="4">
        <v>10</v>
      </c>
      <c r="K22" s="47" t="s">
        <v>33</v>
      </c>
      <c r="L22" s="4">
        <v>10</v>
      </c>
      <c r="M22" s="47" t="s">
        <v>33</v>
      </c>
      <c r="N22" s="47" t="s">
        <v>33</v>
      </c>
      <c r="O22" s="4">
        <v>10</v>
      </c>
      <c r="P22" s="4">
        <v>10</v>
      </c>
      <c r="Q22" s="11">
        <f>R22*10</f>
        <v>0</v>
      </c>
      <c r="R22" s="41">
        <f>SUM(S22:AD22)</f>
        <v>0</v>
      </c>
      <c r="S22" s="49"/>
      <c r="T22" s="49"/>
      <c r="U22" s="49"/>
      <c r="V22" s="49"/>
      <c r="W22" s="49"/>
      <c r="X22" s="49"/>
      <c r="Y22" s="49"/>
      <c r="Z22" s="65"/>
      <c r="AA22" s="49"/>
      <c r="AB22" s="65"/>
      <c r="AC22" s="49"/>
      <c r="AD22" s="49"/>
    </row>
    <row r="23" spans="1:30" x14ac:dyDescent="0.25">
      <c r="A23" s="6">
        <v>19</v>
      </c>
      <c r="B23" s="1"/>
      <c r="C23" s="29" t="s">
        <v>5</v>
      </c>
      <c r="D23" s="21" t="s">
        <v>68</v>
      </c>
      <c r="E23" s="13">
        <f>SUM(Q23)+SUM(G23:P23)</f>
        <v>27</v>
      </c>
      <c r="F23" s="11"/>
      <c r="G23" s="47" t="s">
        <v>33</v>
      </c>
      <c r="H23" s="47" t="s">
        <v>33</v>
      </c>
      <c r="I23" s="47" t="s">
        <v>33</v>
      </c>
      <c r="J23" s="47" t="s">
        <v>33</v>
      </c>
      <c r="K23" s="43">
        <v>27</v>
      </c>
      <c r="L23" s="47" t="s">
        <v>33</v>
      </c>
      <c r="M23" s="47" t="s">
        <v>33</v>
      </c>
      <c r="N23" s="47" t="s">
        <v>33</v>
      </c>
      <c r="O23" s="47" t="s">
        <v>33</v>
      </c>
      <c r="P23" s="47" t="s">
        <v>33</v>
      </c>
      <c r="Q23" s="11">
        <f>R23*10</f>
        <v>0</v>
      </c>
      <c r="R23" s="41">
        <f>SUM(S23:AD23)</f>
        <v>0</v>
      </c>
      <c r="S23" s="49"/>
      <c r="T23" s="49"/>
      <c r="U23" s="49"/>
      <c r="V23" s="49"/>
      <c r="W23" s="49"/>
      <c r="X23" s="49"/>
      <c r="Y23" s="49"/>
      <c r="Z23" s="65"/>
      <c r="AA23" s="49"/>
      <c r="AB23" s="65"/>
      <c r="AC23" s="49"/>
      <c r="AD23" s="49"/>
    </row>
    <row r="24" spans="1:30" x14ac:dyDescent="0.25">
      <c r="A24" s="6">
        <v>20</v>
      </c>
      <c r="B24" s="52"/>
      <c r="C24" s="29" t="s">
        <v>7</v>
      </c>
      <c r="D24" s="21" t="s">
        <v>47</v>
      </c>
      <c r="E24" s="13">
        <f>SUM(Q24)+SUM(G24:P24)</f>
        <v>10</v>
      </c>
      <c r="F24" s="11"/>
      <c r="G24" s="47" t="s">
        <v>33</v>
      </c>
      <c r="H24" s="47" t="s">
        <v>33</v>
      </c>
      <c r="I24" s="47" t="s">
        <v>33</v>
      </c>
      <c r="J24" s="47" t="s">
        <v>33</v>
      </c>
      <c r="K24" s="47" t="s">
        <v>33</v>
      </c>
      <c r="L24" s="47" t="s">
        <v>33</v>
      </c>
      <c r="M24" s="47" t="s">
        <v>33</v>
      </c>
      <c r="N24" s="47" t="s">
        <v>33</v>
      </c>
      <c r="O24" s="47" t="s">
        <v>33</v>
      </c>
      <c r="P24" s="47" t="s">
        <v>33</v>
      </c>
      <c r="Q24" s="11">
        <f>R24*10</f>
        <v>10</v>
      </c>
      <c r="R24" s="41">
        <f>SUM(S24:AD24)</f>
        <v>1</v>
      </c>
      <c r="S24" s="30"/>
      <c r="T24" s="30"/>
      <c r="U24" s="30"/>
      <c r="V24" s="32">
        <v>1</v>
      </c>
      <c r="W24" s="30"/>
      <c r="X24" s="30"/>
      <c r="Y24" s="30"/>
      <c r="Z24" s="65"/>
      <c r="AA24" s="30"/>
      <c r="AB24" s="65"/>
      <c r="AC24" s="30"/>
      <c r="AD24" s="30"/>
    </row>
    <row r="25" spans="1:30" x14ac:dyDescent="0.25">
      <c r="A25" s="6"/>
      <c r="B25" s="52"/>
      <c r="C25" s="29"/>
      <c r="D25" s="21"/>
      <c r="E25" s="13"/>
      <c r="F25" s="11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11"/>
      <c r="R25" s="41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x14ac:dyDescent="0.25">
      <c r="A26" s="6"/>
      <c r="B26" s="52"/>
      <c r="C26" s="29"/>
      <c r="D26" s="29"/>
      <c r="E26" s="13"/>
      <c r="F26" s="11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1"/>
      <c r="R26" s="41"/>
      <c r="S26" s="9"/>
      <c r="T26" s="30"/>
      <c r="U26" s="65"/>
      <c r="V26" s="65"/>
      <c r="W26" s="65"/>
      <c r="X26" s="65"/>
      <c r="Y26" s="67" t="s">
        <v>74</v>
      </c>
      <c r="Z26" s="65"/>
      <c r="AA26" s="65"/>
      <c r="AB26" s="65"/>
      <c r="AC26" s="65"/>
      <c r="AD26" s="30"/>
    </row>
    <row r="27" spans="1:30" x14ac:dyDescent="0.25">
      <c r="A27" s="6"/>
      <c r="B27" s="52"/>
      <c r="C27" s="29"/>
      <c r="D27" s="29"/>
      <c r="E27" s="13"/>
      <c r="F27" s="11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11"/>
      <c r="R27" s="41"/>
      <c r="S27" s="9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x14ac:dyDescent="0.25">
      <c r="A28" s="6"/>
      <c r="B28" s="52"/>
      <c r="C28" s="42"/>
      <c r="D28" s="42"/>
      <c r="E28" s="13"/>
      <c r="F28" s="11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1"/>
      <c r="R28" s="41"/>
      <c r="S28" s="9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x14ac:dyDescent="0.25">
      <c r="A29" s="6"/>
      <c r="B29" s="52"/>
      <c r="C29" s="62" t="s">
        <v>70</v>
      </c>
      <c r="D29" s="62"/>
      <c r="E29" s="63"/>
      <c r="F29" s="11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11"/>
      <c r="R29" s="41"/>
      <c r="S29" s="9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x14ac:dyDescent="0.25">
      <c r="A30" s="6"/>
      <c r="B30" s="52"/>
      <c r="C30" s="29"/>
      <c r="D30" s="29"/>
      <c r="E30" s="13"/>
      <c r="F30" s="11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11"/>
      <c r="R30" s="41"/>
      <c r="S30" s="9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ht="15.75" x14ac:dyDescent="0.25">
      <c r="A31" s="6"/>
      <c r="B31" s="23"/>
      <c r="C31" s="29"/>
      <c r="D31" s="29"/>
      <c r="E31" s="33"/>
      <c r="F31" s="7"/>
      <c r="G31" s="17"/>
      <c r="H31" s="17"/>
      <c r="I31" s="17"/>
      <c r="J31" s="17"/>
      <c r="K31" s="17"/>
      <c r="L31" s="17"/>
      <c r="M31" s="17"/>
      <c r="N31" s="17"/>
      <c r="O31" s="4"/>
      <c r="P31" s="4"/>
      <c r="Q31" s="11"/>
      <c r="R31" s="41"/>
      <c r="S31" s="9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ht="15.75" x14ac:dyDescent="0.25">
      <c r="A32" s="81" t="s">
        <v>52</v>
      </c>
      <c r="B32" s="82"/>
      <c r="C32" s="82"/>
      <c r="D32" s="82"/>
      <c r="E32" s="83"/>
      <c r="F32" s="7"/>
      <c r="G32" s="17"/>
      <c r="H32" s="17"/>
      <c r="I32" s="17"/>
      <c r="J32" s="17"/>
      <c r="K32" s="17"/>
      <c r="L32" s="17"/>
      <c r="M32" s="17"/>
      <c r="N32" s="17"/>
      <c r="O32" s="4"/>
      <c r="P32" s="4"/>
      <c r="Q32" s="3"/>
      <c r="R32" s="9"/>
    </row>
    <row r="33" spans="1:18" x14ac:dyDescent="0.25">
      <c r="A33" s="25"/>
      <c r="B33" s="26"/>
      <c r="C33" s="19" t="s">
        <v>11</v>
      </c>
      <c r="D33" s="20" t="s">
        <v>48</v>
      </c>
      <c r="E33" s="27" t="s">
        <v>49</v>
      </c>
      <c r="F33" s="7"/>
      <c r="G33" s="17"/>
      <c r="H33" s="17"/>
      <c r="I33" s="17"/>
      <c r="J33" s="17"/>
      <c r="K33" s="17"/>
      <c r="L33" s="17"/>
      <c r="M33" s="17"/>
      <c r="N33" s="17"/>
      <c r="O33" s="4"/>
      <c r="P33" s="4"/>
      <c r="Q33" s="3"/>
      <c r="R33" s="9"/>
    </row>
    <row r="34" spans="1:18" x14ac:dyDescent="0.25">
      <c r="A34" s="6"/>
      <c r="B34" s="23"/>
      <c r="C34" s="28"/>
      <c r="D34" s="28"/>
      <c r="E34" s="13"/>
      <c r="F34" s="7"/>
      <c r="G34" s="17"/>
      <c r="H34" s="17"/>
      <c r="I34" s="17"/>
      <c r="J34" s="17"/>
      <c r="K34" s="17"/>
      <c r="L34" s="17"/>
      <c r="M34" s="4"/>
      <c r="N34" s="4"/>
      <c r="O34" s="4"/>
      <c r="P34" s="4"/>
      <c r="Q34" s="3"/>
      <c r="R34" s="9"/>
    </row>
    <row r="35" spans="1:18" x14ac:dyDescent="0.25">
      <c r="A35" s="69" t="str">
        <f>I1</f>
        <v>Updated   12/6/19   TCB</v>
      </c>
      <c r="B35" s="70"/>
      <c r="C35" s="70"/>
      <c r="D35" s="70"/>
      <c r="E35" s="70"/>
      <c r="F35" s="7"/>
      <c r="G35" s="17"/>
      <c r="H35" s="17"/>
      <c r="I35" s="34"/>
      <c r="J35" s="35" t="s">
        <v>24</v>
      </c>
      <c r="K35" s="36"/>
      <c r="L35" s="37" t="s">
        <v>25</v>
      </c>
      <c r="M35" s="4"/>
      <c r="N35" s="4"/>
      <c r="O35" s="4"/>
      <c r="P35" s="4"/>
      <c r="Q35" s="3"/>
      <c r="R35" s="9"/>
    </row>
    <row r="36" spans="1:18" x14ac:dyDescent="0.25">
      <c r="A36" s="6"/>
      <c r="B36" s="18"/>
      <c r="C36" s="19"/>
      <c r="D36" s="20"/>
      <c r="E36" s="13"/>
      <c r="F36" s="7"/>
      <c r="G36" s="1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6"/>
      <c r="B37" s="18"/>
      <c r="C37" s="19"/>
      <c r="D37" s="20"/>
      <c r="E37" s="13"/>
      <c r="F37" s="7"/>
      <c r="G37" s="1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6"/>
      <c r="B38" s="18"/>
      <c r="C38" s="38" t="s">
        <v>69</v>
      </c>
      <c r="D38" s="38" t="s">
        <v>35</v>
      </c>
      <c r="E38" s="13"/>
      <c r="F38" s="7"/>
      <c r="G38" s="1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6"/>
      <c r="B39" s="18"/>
      <c r="C39" s="42" t="s">
        <v>62</v>
      </c>
      <c r="D39" s="46" t="s">
        <v>63</v>
      </c>
      <c r="E39" s="13"/>
      <c r="F39" s="7"/>
      <c r="G39" s="1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6"/>
      <c r="B40" s="18"/>
      <c r="C40" s="19"/>
      <c r="D40" s="20"/>
      <c r="E40" s="13"/>
      <c r="F40" s="7"/>
      <c r="G40" s="1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2" spans="1:18" x14ac:dyDescent="0.25">
      <c r="C42" s="22"/>
      <c r="D42" s="22"/>
      <c r="E42" s="22"/>
    </row>
  </sheetData>
  <sortState ref="B5:AD24">
    <sortCondition descending="1" ref="E5:E24"/>
  </sortState>
  <mergeCells count="10">
    <mergeCell ref="A35:E35"/>
    <mergeCell ref="A1:E1"/>
    <mergeCell ref="S2:AD3"/>
    <mergeCell ref="I1:M1"/>
    <mergeCell ref="A32:E32"/>
    <mergeCell ref="R2:R4"/>
    <mergeCell ref="C4:D4"/>
    <mergeCell ref="A2:E2"/>
    <mergeCell ref="A3:E3"/>
    <mergeCell ref="Q2:Q4"/>
  </mergeCells>
  <conditionalFormatting sqref="E33">
    <cfRule type="cellIs" dxfId="2" priority="11" stopIfTrue="1" operator="equal">
      <formula>0</formula>
    </cfRule>
  </conditionalFormatting>
  <conditionalFormatting sqref="A33">
    <cfRule type="cellIs" dxfId="1" priority="9" stopIfTrue="1" operator="equal">
      <formula>0</formula>
    </cfRule>
  </conditionalFormatting>
  <conditionalFormatting sqref="A32">
    <cfRule type="cellIs" dxfId="0" priority="1" stopIfTrue="1" operator="equal">
      <formula>0</formula>
    </cfRule>
  </conditionalFormatting>
  <pageMargins left="0" right="0" top="0.7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Points Standings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 Bumgarner</dc:creator>
  <cp:lastModifiedBy>Tony C Bumgarner</cp:lastModifiedBy>
  <cp:lastPrinted>2018-12-07T19:33:36Z</cp:lastPrinted>
  <dcterms:created xsi:type="dcterms:W3CDTF">2016-05-23T23:05:15Z</dcterms:created>
  <dcterms:modified xsi:type="dcterms:W3CDTF">2019-12-06T15:52:54Z</dcterms:modified>
</cp:coreProperties>
</file>