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CBum\Desktop\Cumberland Bassmasters\"/>
    </mc:Choice>
  </mc:AlternateContent>
  <bookViews>
    <workbookView xWindow="0" yWindow="0" windowWidth="20490" windowHeight="7455"/>
  </bookViews>
  <sheets>
    <sheet name="Points Standings " sheetId="2" r:id="rId1"/>
  </sheets>
  <definedNames>
    <definedName name="_xlnm._FilterDatabase" localSheetId="0" hidden="1">'Points Standings '!$A$5:$R$23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2" l="1"/>
  <c r="R5" i="2"/>
  <c r="R18" i="2"/>
  <c r="Q18" i="2"/>
  <c r="E18" i="2"/>
  <c r="R7" i="2"/>
  <c r="Q7" i="2"/>
  <c r="E7" i="2"/>
  <c r="R19" i="2"/>
  <c r="Q19" i="2"/>
  <c r="E19" i="2"/>
  <c r="R12" i="2"/>
  <c r="Q12" i="2"/>
  <c r="E12" i="2"/>
  <c r="R16" i="2"/>
  <c r="Q16" i="2"/>
  <c r="E16" i="2"/>
  <c r="R6" i="2"/>
  <c r="Q6" i="2"/>
  <c r="E6" i="2"/>
  <c r="R9" i="2"/>
  <c r="Q9" i="2"/>
  <c r="E9" i="2"/>
  <c r="R13" i="2"/>
  <c r="Q13" i="2"/>
  <c r="E13" i="2"/>
  <c r="R17" i="2"/>
  <c r="Q17" i="2"/>
  <c r="E17" i="2"/>
  <c r="R20" i="2"/>
  <c r="Q20" i="2"/>
  <c r="E20" i="2"/>
  <c r="R11" i="2"/>
  <c r="Q11" i="2"/>
  <c r="E11" i="2"/>
  <c r="R8" i="2"/>
  <c r="Q8" i="2"/>
  <c r="E8" i="2"/>
  <c r="R14" i="2"/>
  <c r="Q14" i="2"/>
  <c r="E14" i="2"/>
  <c r="R10" i="2"/>
  <c r="Q10" i="2"/>
  <c r="E10" i="2"/>
  <c r="R23" i="2"/>
  <c r="Q23" i="2"/>
  <c r="E23" i="2"/>
  <c r="R22" i="2"/>
  <c r="Q22" i="2"/>
  <c r="E22" i="2"/>
  <c r="R15" i="2"/>
  <c r="Q15" i="2"/>
  <c r="E15" i="2"/>
  <c r="Q5" i="2"/>
  <c r="E5" i="2"/>
  <c r="R21" i="2"/>
  <c r="Q21" i="2"/>
  <c r="E21" i="2"/>
</calcChain>
</file>

<file path=xl/sharedStrings.xml><?xml version="1.0" encoding="utf-8"?>
<sst xmlns="http://schemas.openxmlformats.org/spreadsheetml/2006/main" count="171" uniqueCount="80">
  <si>
    <t>FARINO</t>
  </si>
  <si>
    <t>RICHLING</t>
  </si>
  <si>
    <t>BLANTON</t>
  </si>
  <si>
    <t>BROWN</t>
  </si>
  <si>
    <t>DEATON</t>
  </si>
  <si>
    <t>ROSS</t>
  </si>
  <si>
    <t>SMITH</t>
  </si>
  <si>
    <t>MAYTON</t>
  </si>
  <si>
    <t>SEAGROVES</t>
  </si>
  <si>
    <t>BUMGARNER</t>
  </si>
  <si>
    <t>FISHER</t>
  </si>
  <si>
    <t>JR</t>
  </si>
  <si>
    <t>Total Points</t>
  </si>
  <si>
    <t>SHARPE</t>
  </si>
  <si>
    <t>Meeting Points</t>
  </si>
  <si>
    <t>Harris</t>
  </si>
  <si>
    <t>Kerr</t>
  </si>
  <si>
    <t>Chowan</t>
  </si>
  <si>
    <t>March</t>
  </si>
  <si>
    <t>April</t>
  </si>
  <si>
    <t>May</t>
  </si>
  <si>
    <t>June</t>
  </si>
  <si>
    <t>July</t>
  </si>
  <si>
    <t>August</t>
  </si>
  <si>
    <t>Sept</t>
  </si>
  <si>
    <t>Oct</t>
  </si>
  <si>
    <t xml:space="preserve">Tournament winners in </t>
  </si>
  <si>
    <t>RED</t>
  </si>
  <si>
    <t>Name</t>
  </si>
  <si>
    <t xml:space="preserve">Cumberland Bassmasters </t>
  </si>
  <si>
    <t>Ranking</t>
  </si>
  <si>
    <t>Meetings Attended</t>
  </si>
  <si>
    <t xml:space="preserve">Jordan </t>
  </si>
  <si>
    <t>Neuse-Trent</t>
  </si>
  <si>
    <t xml:space="preserve">Roanoke </t>
  </si>
  <si>
    <t>X</t>
  </si>
  <si>
    <t>Not Paid Membership for 2017</t>
  </si>
  <si>
    <t>DNF</t>
  </si>
  <si>
    <t>SALIGER</t>
  </si>
  <si>
    <t>BOB</t>
  </si>
  <si>
    <t>KEN</t>
  </si>
  <si>
    <t>BRYAN</t>
  </si>
  <si>
    <t>DURANT</t>
  </si>
  <si>
    <t>ROB</t>
  </si>
  <si>
    <t>RAY</t>
  </si>
  <si>
    <t>RORY</t>
  </si>
  <si>
    <t>WENDELL</t>
  </si>
  <si>
    <t>DAVE</t>
  </si>
  <si>
    <t>MICHAEL</t>
  </si>
  <si>
    <t>JAMES</t>
  </si>
  <si>
    <t>JEREMY</t>
  </si>
  <si>
    <t>JEFF</t>
  </si>
  <si>
    <t>TONY</t>
  </si>
  <si>
    <t>OLIVE</t>
  </si>
  <si>
    <t>RON</t>
  </si>
  <si>
    <t>N/A</t>
  </si>
  <si>
    <t xml:space="preserve">ICE </t>
  </si>
  <si>
    <t>JERRY</t>
  </si>
  <si>
    <t>LIFETIME  MEMBER</t>
  </si>
  <si>
    <t>GRAY</t>
  </si>
  <si>
    <t>SHOEMAKER</t>
  </si>
  <si>
    <t>Jan</t>
  </si>
  <si>
    <t>Feb</t>
  </si>
  <si>
    <t>Dec</t>
  </si>
  <si>
    <t>Mar</t>
  </si>
  <si>
    <t>Apr</t>
  </si>
  <si>
    <t>Jun</t>
  </si>
  <si>
    <t>Jul</t>
  </si>
  <si>
    <t>Aug</t>
  </si>
  <si>
    <t>Sep</t>
  </si>
  <si>
    <t>Nov</t>
  </si>
  <si>
    <t>CHAD</t>
  </si>
  <si>
    <t>SAM</t>
  </si>
  <si>
    <t>AUTRY</t>
  </si>
  <si>
    <t>WILLIAM</t>
  </si>
  <si>
    <t>6 Man</t>
  </si>
  <si>
    <t>18 tie</t>
  </si>
  <si>
    <t>Falls</t>
  </si>
  <si>
    <t>Updated   1128/18   TCB</t>
  </si>
  <si>
    <t>**FINAL**    2018 Points Leaders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</si>
</sst>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9" tint="-0.249977111117893"/>
      <name val="Arial Black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Verdana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8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2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4" borderId="1" xfId="0" applyNumberFormat="1" applyFont="1" applyFill="1" applyBorder="1" applyAlignment="1">
      <alignment horizontal="center"/>
    </xf>
    <xf numFmtId="0" fontId="2" fillId="2" borderId="5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0" fillId="0" borderId="0" xfId="0" applyFill="1"/>
    <xf numFmtId="0" fontId="9" fillId="0" borderId="1" xfId="0" quotePrefix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0" fontId="14" fillId="0" borderId="5" xfId="0" applyFont="1" applyBorder="1" applyAlignment="1"/>
    <xf numFmtId="49" fontId="13" fillId="0" borderId="1" xfId="0" quotePrefix="1" applyNumberFormat="1" applyFont="1" applyBorder="1" applyAlignment="1">
      <alignment horizontal="center"/>
    </xf>
    <xf numFmtId="0" fontId="2" fillId="2" borderId="10" xfId="0" applyFont="1" applyFill="1" applyBorder="1" applyProtection="1">
      <protection locked="0"/>
    </xf>
    <xf numFmtId="0" fontId="2" fillId="0" borderId="6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0" applyBorder="1"/>
    <xf numFmtId="0" fontId="3" fillId="3" borderId="10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center"/>
    </xf>
    <xf numFmtId="0" fontId="0" fillId="3" borderId="10" xfId="0" applyFill="1" applyBorder="1"/>
    <xf numFmtId="0" fontId="4" fillId="3" borderId="10" xfId="0" applyFont="1" applyFill="1" applyBorder="1"/>
    <xf numFmtId="2" fontId="0" fillId="0" borderId="10" xfId="0" applyNumberFormat="1" applyFill="1" applyBorder="1" applyAlignment="1">
      <alignment horizontal="center"/>
    </xf>
    <xf numFmtId="0" fontId="2" fillId="0" borderId="10" xfId="0" applyFont="1" applyFill="1" applyBorder="1" applyProtection="1">
      <protection locked="0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/>
    <xf numFmtId="0" fontId="4" fillId="0" borderId="10" xfId="0" applyFont="1" applyFill="1" applyBorder="1"/>
    <xf numFmtId="0" fontId="0" fillId="0" borderId="4" xfId="0" applyBorder="1" applyAlignment="1"/>
    <xf numFmtId="0" fontId="0" fillId="0" borderId="1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2" xfId="0" applyFont="1" applyFill="1" applyBorder="1" applyAlignment="1" applyProtection="1">
      <alignment horizontal="center"/>
      <protection locked="0"/>
    </xf>
    <xf numFmtId="0" fontId="2" fillId="5" borderId="5" xfId="0" applyFont="1" applyFill="1" applyBorder="1" applyProtection="1">
      <protection locked="0"/>
    </xf>
    <xf numFmtId="0" fontId="2" fillId="5" borderId="2" xfId="0" applyFont="1" applyFill="1" applyBorder="1" applyProtection="1">
      <protection locked="0"/>
    </xf>
    <xf numFmtId="0" fontId="8" fillId="5" borderId="1" xfId="0" applyFont="1" applyFill="1" applyBorder="1" applyProtection="1">
      <protection locked="0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2" fontId="17" fillId="0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8" fillId="3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textRotation="90" wrapText="1"/>
    </xf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2" fontId="14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center"/>
    </xf>
    <xf numFmtId="0" fontId="4" fillId="6" borderId="6" xfId="0" applyFont="1" applyFill="1" applyBorder="1" applyAlignment="1" applyProtection="1">
      <alignment horizontal="center"/>
      <protection locked="0"/>
    </xf>
    <xf numFmtId="0" fontId="4" fillId="6" borderId="3" xfId="0" applyFont="1" applyFill="1" applyBorder="1" applyAlignment="1">
      <alignment horizontal="center"/>
    </xf>
    <xf numFmtId="0" fontId="0" fillId="6" borderId="3" xfId="0" applyFill="1" applyBorder="1" applyAlignment="1"/>
    <xf numFmtId="49" fontId="16" fillId="0" borderId="2" xfId="0" quotePrefix="1" applyNumberFormat="1" applyFont="1" applyBorder="1" applyAlignment="1">
      <alignment horizontal="center"/>
    </xf>
    <xf numFmtId="0" fontId="15" fillId="0" borderId="10" xfId="0" applyFont="1" applyBorder="1" applyAlignment="1"/>
    <xf numFmtId="0" fontId="15" fillId="0" borderId="5" xfId="0" applyFont="1" applyBorder="1" applyAlignment="1"/>
    <xf numFmtId="0" fontId="15" fillId="0" borderId="7" xfId="0" applyFont="1" applyFill="1" applyBorder="1" applyAlignment="1">
      <alignment horizontal="center" vertical="center" textRotation="90" wrapText="1"/>
    </xf>
    <xf numFmtId="0" fontId="15" fillId="0" borderId="9" xfId="0" applyFont="1" applyFill="1" applyBorder="1" applyAlignment="1">
      <alignment horizontal="center" vertical="center" textRotation="90"/>
    </xf>
    <xf numFmtId="0" fontId="15" fillId="0" borderId="8" xfId="0" applyFont="1" applyFill="1" applyBorder="1" applyAlignment="1">
      <alignment horizontal="center" vertical="center" textRotation="90"/>
    </xf>
    <xf numFmtId="0" fontId="4" fillId="5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/>
    <xf numFmtId="0" fontId="2" fillId="0" borderId="7" xfId="0" applyFont="1" applyBorder="1" applyAlignment="1">
      <alignment horizontal="center" vertical="center" wrapText="1"/>
    </xf>
    <xf numFmtId="0" fontId="0" fillId="0" borderId="9" xfId="0" applyBorder="1" applyAlignment="1"/>
    <xf numFmtId="0" fontId="0" fillId="0" borderId="8" xfId="0" applyBorder="1" applyAlignment="1"/>
    <xf numFmtId="0" fontId="4" fillId="6" borderId="2" xfId="0" applyFont="1" applyFill="1" applyBorder="1" applyAlignment="1" applyProtection="1">
      <alignment horizontal="center"/>
      <protection locked="0"/>
    </xf>
    <xf numFmtId="0" fontId="0" fillId="6" borderId="1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0" fillId="3" borderId="3" xfId="0" applyFill="1" applyBorder="1" applyAlignment="1"/>
    <xf numFmtId="0" fontId="4" fillId="0" borderId="1" xfId="0" applyFont="1" applyFill="1" applyBorder="1" applyProtection="1">
      <protection locked="0"/>
    </xf>
    <xf numFmtId="0" fontId="4" fillId="0" borderId="6" xfId="0" applyFont="1" applyFill="1" applyBorder="1" applyProtection="1">
      <protection locked="0"/>
    </xf>
    <xf numFmtId="2" fontId="4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D37"/>
  <sheetViews>
    <sheetView tabSelected="1" workbookViewId="0">
      <selection activeCell="H12" sqref="H12"/>
    </sheetView>
  </sheetViews>
  <sheetFormatPr defaultRowHeight="15" x14ac:dyDescent="0.25"/>
  <cols>
    <col min="1" max="1" width="8.7109375" customWidth="1"/>
    <col min="2" max="2" width="3.28515625" customWidth="1"/>
    <col min="3" max="3" width="13.140625" customWidth="1"/>
    <col min="4" max="4" width="9.42578125" customWidth="1"/>
    <col min="5" max="5" width="8.42578125" customWidth="1"/>
    <col min="6" max="6" width="2.42578125" customWidth="1"/>
    <col min="7" max="16" width="8" customWidth="1"/>
    <col min="17" max="17" width="8.85546875" customWidth="1"/>
    <col min="18" max="18" width="6.7109375" customWidth="1"/>
    <col min="19" max="30" width="3.7109375" customWidth="1"/>
  </cols>
  <sheetData>
    <row r="1" spans="1:30" x14ac:dyDescent="0.25">
      <c r="A1" s="95"/>
      <c r="B1" s="95"/>
      <c r="C1" s="95"/>
      <c r="D1" s="95"/>
      <c r="E1" s="95"/>
      <c r="I1" s="75" t="s">
        <v>78</v>
      </c>
      <c r="J1" s="76"/>
      <c r="K1" s="76"/>
      <c r="L1" s="77"/>
      <c r="M1" s="77"/>
    </row>
    <row r="2" spans="1:30" ht="22.5" x14ac:dyDescent="0.25">
      <c r="A2" s="88" t="s">
        <v>29</v>
      </c>
      <c r="B2" s="89"/>
      <c r="C2" s="89"/>
      <c r="D2" s="89"/>
      <c r="E2" s="89"/>
      <c r="F2" s="6"/>
      <c r="G2" s="16">
        <v>43190</v>
      </c>
      <c r="H2" s="16">
        <v>43212</v>
      </c>
      <c r="I2" s="16">
        <v>43232</v>
      </c>
      <c r="J2" s="16">
        <v>43233</v>
      </c>
      <c r="K2" s="16">
        <v>43267</v>
      </c>
      <c r="L2" s="16">
        <v>43302</v>
      </c>
      <c r="M2" s="16">
        <v>43316</v>
      </c>
      <c r="N2" s="16">
        <v>43372</v>
      </c>
      <c r="O2" s="16">
        <v>43373</v>
      </c>
      <c r="P2" s="16">
        <v>43379</v>
      </c>
      <c r="Q2" s="90" t="s">
        <v>14</v>
      </c>
      <c r="R2" s="81" t="s">
        <v>31</v>
      </c>
    </row>
    <row r="3" spans="1:30" ht="15.75" customHeight="1" x14ac:dyDescent="0.25">
      <c r="A3" s="96" t="s">
        <v>79</v>
      </c>
      <c r="B3" s="97"/>
      <c r="C3" s="97"/>
      <c r="D3" s="97"/>
      <c r="E3" s="97"/>
      <c r="F3" s="52"/>
      <c r="G3" s="11" t="s">
        <v>18</v>
      </c>
      <c r="H3" s="11" t="s">
        <v>19</v>
      </c>
      <c r="I3" s="11" t="s">
        <v>20</v>
      </c>
      <c r="J3" s="11" t="s">
        <v>20</v>
      </c>
      <c r="K3" s="11" t="s">
        <v>21</v>
      </c>
      <c r="L3" s="11" t="s">
        <v>22</v>
      </c>
      <c r="M3" s="11" t="s">
        <v>23</v>
      </c>
      <c r="N3" s="11" t="s">
        <v>24</v>
      </c>
      <c r="O3" s="11" t="s">
        <v>24</v>
      </c>
      <c r="P3" s="11" t="s">
        <v>25</v>
      </c>
      <c r="Q3" s="91"/>
      <c r="R3" s="82"/>
    </row>
    <row r="4" spans="1:30" ht="33" customHeight="1" x14ac:dyDescent="0.25">
      <c r="A4" s="18" t="s">
        <v>30</v>
      </c>
      <c r="B4" s="66" t="s">
        <v>75</v>
      </c>
      <c r="C4" s="87" t="s">
        <v>28</v>
      </c>
      <c r="D4" s="87"/>
      <c r="E4" s="5" t="s">
        <v>12</v>
      </c>
      <c r="F4" s="9"/>
      <c r="G4" s="2" t="s">
        <v>32</v>
      </c>
      <c r="H4" s="2" t="s">
        <v>15</v>
      </c>
      <c r="I4" s="2" t="s">
        <v>16</v>
      </c>
      <c r="J4" s="2" t="s">
        <v>16</v>
      </c>
      <c r="K4" s="17" t="s">
        <v>34</v>
      </c>
      <c r="L4" s="2" t="s">
        <v>33</v>
      </c>
      <c r="M4" s="2" t="s">
        <v>17</v>
      </c>
      <c r="N4" s="17" t="s">
        <v>34</v>
      </c>
      <c r="O4" s="17" t="s">
        <v>34</v>
      </c>
      <c r="P4" s="2" t="s">
        <v>77</v>
      </c>
      <c r="Q4" s="92"/>
      <c r="R4" s="83"/>
      <c r="S4" s="53" t="s">
        <v>63</v>
      </c>
      <c r="T4" s="53" t="s">
        <v>61</v>
      </c>
      <c r="U4" s="53" t="s">
        <v>62</v>
      </c>
      <c r="V4" s="53" t="s">
        <v>64</v>
      </c>
      <c r="W4" s="53" t="s">
        <v>65</v>
      </c>
      <c r="X4" s="53" t="s">
        <v>20</v>
      </c>
      <c r="Y4" s="53" t="s">
        <v>66</v>
      </c>
      <c r="Z4" s="53" t="s">
        <v>67</v>
      </c>
      <c r="AA4" s="53" t="s">
        <v>68</v>
      </c>
      <c r="AB4" s="53" t="s">
        <v>69</v>
      </c>
      <c r="AC4" s="53" t="s">
        <v>25</v>
      </c>
      <c r="AD4" s="53" t="s">
        <v>70</v>
      </c>
    </row>
    <row r="5" spans="1:30" x14ac:dyDescent="0.25">
      <c r="A5" s="14">
        <v>1</v>
      </c>
      <c r="B5" s="21" t="s">
        <v>35</v>
      </c>
      <c r="C5" s="98" t="s">
        <v>2</v>
      </c>
      <c r="D5" s="99" t="s">
        <v>42</v>
      </c>
      <c r="E5" s="100">
        <f t="shared" ref="E5:E21" si="0">SUM(Q5)+SUM(G5:P5)</f>
        <v>985.69999999999993</v>
      </c>
      <c r="F5" s="13"/>
      <c r="G5" s="68">
        <v>76</v>
      </c>
      <c r="H5" s="64">
        <v>186.4</v>
      </c>
      <c r="I5" s="67">
        <v>116.9</v>
      </c>
      <c r="J5" s="67">
        <v>54.3</v>
      </c>
      <c r="K5" s="64">
        <v>140.80000000000001</v>
      </c>
      <c r="L5" s="67">
        <v>71</v>
      </c>
      <c r="M5" s="67">
        <v>42</v>
      </c>
      <c r="N5" s="28">
        <v>24.4</v>
      </c>
      <c r="O5" s="4">
        <v>56.5</v>
      </c>
      <c r="P5" s="28">
        <v>117.4</v>
      </c>
      <c r="Q5" s="13">
        <f t="shared" ref="Q5:Q21" si="1">R5*10</f>
        <v>100</v>
      </c>
      <c r="R5" s="61">
        <f t="shared" ref="R5:R21" si="2">SUM(S5:AD5)</f>
        <v>10</v>
      </c>
      <c r="S5" s="36">
        <v>1</v>
      </c>
      <c r="T5" s="37">
        <v>1</v>
      </c>
      <c r="U5" s="35"/>
      <c r="V5" s="37">
        <v>1</v>
      </c>
      <c r="W5" s="37">
        <v>1</v>
      </c>
      <c r="X5" s="37">
        <v>1</v>
      </c>
      <c r="Y5" s="35"/>
      <c r="Z5" s="37">
        <v>1</v>
      </c>
      <c r="AA5" s="37">
        <v>1</v>
      </c>
      <c r="AB5" s="37">
        <v>1</v>
      </c>
      <c r="AC5" s="37">
        <v>1</v>
      </c>
      <c r="AD5" s="37">
        <v>1</v>
      </c>
    </row>
    <row r="6" spans="1:30" x14ac:dyDescent="0.25">
      <c r="A6" s="7">
        <v>2</v>
      </c>
      <c r="B6" s="21" t="s">
        <v>35</v>
      </c>
      <c r="C6" s="34" t="s">
        <v>1</v>
      </c>
      <c r="D6" s="33" t="s">
        <v>39</v>
      </c>
      <c r="E6" s="15">
        <f t="shared" si="0"/>
        <v>970.00000000000011</v>
      </c>
      <c r="F6" s="13"/>
      <c r="G6" s="67">
        <v>55.3</v>
      </c>
      <c r="H6" s="67">
        <v>85.1</v>
      </c>
      <c r="I6" s="67">
        <v>104.3</v>
      </c>
      <c r="J6" s="67">
        <v>122.4</v>
      </c>
      <c r="K6" s="67">
        <v>102</v>
      </c>
      <c r="L6" s="67">
        <v>78.2</v>
      </c>
      <c r="M6" s="67">
        <v>105.2</v>
      </c>
      <c r="N6" s="4">
        <v>72.599999999999994</v>
      </c>
      <c r="O6" s="4">
        <v>41.8</v>
      </c>
      <c r="P6" s="28">
        <v>83.1</v>
      </c>
      <c r="Q6" s="13">
        <f t="shared" si="1"/>
        <v>120</v>
      </c>
      <c r="R6" s="61">
        <f t="shared" si="2"/>
        <v>12</v>
      </c>
      <c r="S6" s="37">
        <v>1</v>
      </c>
      <c r="T6" s="37">
        <v>1</v>
      </c>
      <c r="U6" s="37">
        <v>1</v>
      </c>
      <c r="V6" s="37">
        <v>1</v>
      </c>
      <c r="W6" s="37">
        <v>1</v>
      </c>
      <c r="X6" s="37">
        <v>1</v>
      </c>
      <c r="Y6" s="37">
        <v>1</v>
      </c>
      <c r="Z6" s="37">
        <v>1</v>
      </c>
      <c r="AA6" s="37">
        <v>1</v>
      </c>
      <c r="AB6" s="37">
        <v>1</v>
      </c>
      <c r="AC6" s="37">
        <v>1</v>
      </c>
      <c r="AD6" s="37">
        <v>1</v>
      </c>
    </row>
    <row r="7" spans="1:30" x14ac:dyDescent="0.25">
      <c r="A7" s="7">
        <v>3</v>
      </c>
      <c r="B7" s="21" t="s">
        <v>35</v>
      </c>
      <c r="C7" s="34" t="s">
        <v>6</v>
      </c>
      <c r="D7" s="24" t="s">
        <v>47</v>
      </c>
      <c r="E7" s="15">
        <f t="shared" si="0"/>
        <v>954.49999999999989</v>
      </c>
      <c r="F7" s="13"/>
      <c r="G7" s="65">
        <v>136.19999999999999</v>
      </c>
      <c r="H7" s="67">
        <v>59.2</v>
      </c>
      <c r="I7" s="67">
        <v>25.4</v>
      </c>
      <c r="J7" s="67">
        <v>130.69999999999999</v>
      </c>
      <c r="K7" s="67">
        <v>73.5</v>
      </c>
      <c r="L7" s="67">
        <v>73.900000000000006</v>
      </c>
      <c r="M7" s="67">
        <v>150.69999999999999</v>
      </c>
      <c r="N7" s="4">
        <v>45.3</v>
      </c>
      <c r="O7" s="64">
        <v>148.9</v>
      </c>
      <c r="P7" s="28">
        <v>30.7</v>
      </c>
      <c r="Q7" s="13">
        <f t="shared" si="1"/>
        <v>80</v>
      </c>
      <c r="R7" s="61">
        <f t="shared" si="2"/>
        <v>8</v>
      </c>
      <c r="S7" s="37">
        <v>1</v>
      </c>
      <c r="T7" s="35"/>
      <c r="U7" s="35"/>
      <c r="V7" s="37">
        <v>1</v>
      </c>
      <c r="W7" s="37">
        <v>1</v>
      </c>
      <c r="X7" s="37">
        <v>1</v>
      </c>
      <c r="Y7" s="37">
        <v>1</v>
      </c>
      <c r="Z7" s="35"/>
      <c r="AA7" s="37">
        <v>1</v>
      </c>
      <c r="AB7" s="35"/>
      <c r="AC7" s="37">
        <v>1</v>
      </c>
      <c r="AD7" s="37">
        <v>1</v>
      </c>
    </row>
    <row r="8" spans="1:30" x14ac:dyDescent="0.25">
      <c r="A8" s="7">
        <v>4</v>
      </c>
      <c r="B8" s="21" t="s">
        <v>35</v>
      </c>
      <c r="C8" s="34" t="s">
        <v>10</v>
      </c>
      <c r="D8" s="24" t="s">
        <v>11</v>
      </c>
      <c r="E8" s="15">
        <f t="shared" si="0"/>
        <v>943.2</v>
      </c>
      <c r="F8" s="13"/>
      <c r="G8" s="68">
        <v>84.4</v>
      </c>
      <c r="H8" s="67">
        <v>59.5</v>
      </c>
      <c r="I8" s="67">
        <v>78.7</v>
      </c>
      <c r="J8" s="64">
        <v>137</v>
      </c>
      <c r="K8" s="67">
        <v>28.6</v>
      </c>
      <c r="L8" s="64">
        <v>129.80000000000001</v>
      </c>
      <c r="M8" s="28">
        <v>93</v>
      </c>
      <c r="N8" s="4">
        <v>99.8</v>
      </c>
      <c r="O8" s="4">
        <v>83.7</v>
      </c>
      <c r="P8" s="28">
        <v>48.7</v>
      </c>
      <c r="Q8" s="13">
        <f t="shared" si="1"/>
        <v>100</v>
      </c>
      <c r="R8" s="61">
        <f t="shared" si="2"/>
        <v>10</v>
      </c>
      <c r="S8" s="37">
        <v>1</v>
      </c>
      <c r="T8" s="37">
        <v>1</v>
      </c>
      <c r="U8" s="37">
        <v>1</v>
      </c>
      <c r="V8" s="37">
        <v>1</v>
      </c>
      <c r="W8" s="37">
        <v>1</v>
      </c>
      <c r="X8" s="37">
        <v>1</v>
      </c>
      <c r="Y8" s="35"/>
      <c r="Z8" s="35"/>
      <c r="AA8" s="37">
        <v>1</v>
      </c>
      <c r="AB8" s="37">
        <v>1</v>
      </c>
      <c r="AC8" s="37">
        <v>1</v>
      </c>
      <c r="AD8" s="37">
        <v>1</v>
      </c>
    </row>
    <row r="9" spans="1:30" x14ac:dyDescent="0.25">
      <c r="A9" s="7">
        <v>5</v>
      </c>
      <c r="B9" s="21" t="s">
        <v>35</v>
      </c>
      <c r="C9" s="34" t="s">
        <v>7</v>
      </c>
      <c r="D9" s="24" t="s">
        <v>40</v>
      </c>
      <c r="E9" s="15">
        <f t="shared" si="0"/>
        <v>743.7</v>
      </c>
      <c r="F9" s="13"/>
      <c r="G9" s="68">
        <v>82.8</v>
      </c>
      <c r="H9" s="67">
        <v>30.1</v>
      </c>
      <c r="I9" s="67">
        <v>105.4</v>
      </c>
      <c r="J9" s="67">
        <v>86.4</v>
      </c>
      <c r="K9" s="72" t="s">
        <v>37</v>
      </c>
      <c r="L9" s="67">
        <v>42.4</v>
      </c>
      <c r="M9" s="67">
        <v>76.599999999999994</v>
      </c>
      <c r="N9" s="64">
        <v>123.5</v>
      </c>
      <c r="O9" s="4">
        <v>10</v>
      </c>
      <c r="P9" s="28">
        <v>76.5</v>
      </c>
      <c r="Q9" s="13">
        <f t="shared" si="1"/>
        <v>110</v>
      </c>
      <c r="R9" s="61">
        <f t="shared" si="2"/>
        <v>11</v>
      </c>
      <c r="S9" s="37">
        <v>1</v>
      </c>
      <c r="T9" s="37">
        <v>1</v>
      </c>
      <c r="U9" s="37">
        <v>1</v>
      </c>
      <c r="V9" s="37">
        <v>1</v>
      </c>
      <c r="W9" s="37">
        <v>1</v>
      </c>
      <c r="X9" s="37">
        <v>1</v>
      </c>
      <c r="Y9" s="37">
        <v>1</v>
      </c>
      <c r="Z9" s="37">
        <v>1</v>
      </c>
      <c r="AA9" s="37">
        <v>1</v>
      </c>
      <c r="AB9" s="35"/>
      <c r="AC9" s="37">
        <v>1</v>
      </c>
      <c r="AD9" s="37">
        <v>1</v>
      </c>
    </row>
    <row r="10" spans="1:30" x14ac:dyDescent="0.25">
      <c r="A10" s="7">
        <v>6</v>
      </c>
      <c r="B10" s="21" t="s">
        <v>35</v>
      </c>
      <c r="C10" s="34" t="s">
        <v>4</v>
      </c>
      <c r="D10" s="24" t="s">
        <v>41</v>
      </c>
      <c r="E10" s="15">
        <f t="shared" si="0"/>
        <v>687.3</v>
      </c>
      <c r="F10" s="13"/>
      <c r="G10" s="68">
        <v>10</v>
      </c>
      <c r="H10" s="67">
        <v>10</v>
      </c>
      <c r="I10" s="64">
        <v>139.69999999999999</v>
      </c>
      <c r="J10" s="67">
        <v>51.4</v>
      </c>
      <c r="K10" s="67">
        <v>28.6</v>
      </c>
      <c r="L10" s="67">
        <v>51</v>
      </c>
      <c r="M10" s="64">
        <v>151.5</v>
      </c>
      <c r="N10" s="4">
        <v>104.8</v>
      </c>
      <c r="O10" s="4">
        <v>10</v>
      </c>
      <c r="P10" s="28">
        <v>60.3</v>
      </c>
      <c r="Q10" s="13">
        <f t="shared" si="1"/>
        <v>70</v>
      </c>
      <c r="R10" s="61">
        <f t="shared" si="2"/>
        <v>7</v>
      </c>
      <c r="S10" s="10"/>
      <c r="T10" s="37">
        <v>1</v>
      </c>
      <c r="U10" s="35"/>
      <c r="V10" s="37">
        <v>1</v>
      </c>
      <c r="W10" s="37">
        <v>1</v>
      </c>
      <c r="X10" s="35"/>
      <c r="Y10" s="37">
        <v>1</v>
      </c>
      <c r="Z10" s="35"/>
      <c r="AA10" s="37">
        <v>1</v>
      </c>
      <c r="AB10" s="35"/>
      <c r="AC10" s="37">
        <v>1</v>
      </c>
      <c r="AD10" s="37">
        <v>1</v>
      </c>
    </row>
    <row r="11" spans="1:30" x14ac:dyDescent="0.25">
      <c r="A11" s="7">
        <v>7</v>
      </c>
      <c r="B11" s="1"/>
      <c r="C11" s="34" t="s">
        <v>10</v>
      </c>
      <c r="D11" s="24" t="s">
        <v>44</v>
      </c>
      <c r="E11" s="15">
        <f t="shared" si="0"/>
        <v>580</v>
      </c>
      <c r="F11" s="13"/>
      <c r="G11" s="3">
        <v>34.799999999999997</v>
      </c>
      <c r="H11" s="4">
        <v>10</v>
      </c>
      <c r="I11" s="4">
        <v>44.6</v>
      </c>
      <c r="J11" s="4">
        <v>58.2</v>
      </c>
      <c r="K11" s="4">
        <v>66.599999999999994</v>
      </c>
      <c r="L11" s="4">
        <v>83.9</v>
      </c>
      <c r="M11" s="4">
        <v>22.5</v>
      </c>
      <c r="N11" s="4">
        <v>85.6</v>
      </c>
      <c r="O11" s="4">
        <v>10</v>
      </c>
      <c r="P11" s="28">
        <v>53.8</v>
      </c>
      <c r="Q11" s="13">
        <f t="shared" si="1"/>
        <v>110</v>
      </c>
      <c r="R11" s="61">
        <f t="shared" si="2"/>
        <v>11</v>
      </c>
      <c r="S11" s="37">
        <v>1</v>
      </c>
      <c r="T11" s="37">
        <v>1</v>
      </c>
      <c r="U11" s="37">
        <v>1</v>
      </c>
      <c r="V11" s="37">
        <v>1</v>
      </c>
      <c r="W11" s="37">
        <v>1</v>
      </c>
      <c r="X11" s="37">
        <v>1</v>
      </c>
      <c r="Y11" s="35"/>
      <c r="Z11" s="37">
        <v>1</v>
      </c>
      <c r="AA11" s="37">
        <v>1</v>
      </c>
      <c r="AB11" s="37">
        <v>1</v>
      </c>
      <c r="AC11" s="37">
        <v>1</v>
      </c>
      <c r="AD11" s="37">
        <v>1</v>
      </c>
    </row>
    <row r="12" spans="1:30" x14ac:dyDescent="0.25">
      <c r="A12" s="7">
        <v>8</v>
      </c>
      <c r="B12" s="1"/>
      <c r="C12" s="34" t="s">
        <v>38</v>
      </c>
      <c r="D12" s="24" t="s">
        <v>45</v>
      </c>
      <c r="E12" s="15">
        <f t="shared" si="0"/>
        <v>459.2</v>
      </c>
      <c r="F12" s="13"/>
      <c r="G12" s="68">
        <v>72.400000000000006</v>
      </c>
      <c r="H12" s="67">
        <v>31.5</v>
      </c>
      <c r="I12" s="67">
        <v>76.599999999999994</v>
      </c>
      <c r="J12" s="67">
        <v>118.7</v>
      </c>
      <c r="K12" s="67">
        <v>10</v>
      </c>
      <c r="L12" s="72" t="s">
        <v>37</v>
      </c>
      <c r="M12" s="67">
        <v>70</v>
      </c>
      <c r="N12" s="4">
        <v>10</v>
      </c>
      <c r="O12" s="72" t="s">
        <v>37</v>
      </c>
      <c r="P12" s="28">
        <v>10</v>
      </c>
      <c r="Q12" s="13">
        <f t="shared" si="1"/>
        <v>60</v>
      </c>
      <c r="R12" s="61">
        <f t="shared" si="2"/>
        <v>6</v>
      </c>
      <c r="S12" s="37">
        <v>1</v>
      </c>
      <c r="T12" s="35"/>
      <c r="U12" s="37">
        <v>1</v>
      </c>
      <c r="V12" s="35"/>
      <c r="W12" s="37">
        <v>1</v>
      </c>
      <c r="X12" s="37">
        <v>1</v>
      </c>
      <c r="Y12" s="35"/>
      <c r="Z12" s="35"/>
      <c r="AA12" s="35"/>
      <c r="AB12" s="37">
        <v>1</v>
      </c>
      <c r="AC12" s="35"/>
      <c r="AD12" s="37">
        <v>1</v>
      </c>
    </row>
    <row r="13" spans="1:30" x14ac:dyDescent="0.25">
      <c r="A13" s="7">
        <v>9</v>
      </c>
      <c r="B13" s="1"/>
      <c r="C13" s="34" t="s">
        <v>56</v>
      </c>
      <c r="D13" s="24" t="s">
        <v>57</v>
      </c>
      <c r="E13" s="15">
        <f t="shared" si="0"/>
        <v>353.8</v>
      </c>
      <c r="F13" s="13"/>
      <c r="G13" s="67">
        <v>37.200000000000003</v>
      </c>
      <c r="H13" s="28">
        <v>10</v>
      </c>
      <c r="I13" s="4">
        <v>59.9</v>
      </c>
      <c r="J13" s="72" t="s">
        <v>37</v>
      </c>
      <c r="K13" s="72" t="s">
        <v>37</v>
      </c>
      <c r="L13" s="28">
        <v>10</v>
      </c>
      <c r="M13" s="28">
        <v>112.4</v>
      </c>
      <c r="N13" s="4">
        <v>10</v>
      </c>
      <c r="O13" s="4">
        <v>44.3</v>
      </c>
      <c r="P13" s="72" t="s">
        <v>37</v>
      </c>
      <c r="Q13" s="13">
        <f t="shared" si="1"/>
        <v>70</v>
      </c>
      <c r="R13" s="61">
        <f t="shared" si="2"/>
        <v>7</v>
      </c>
      <c r="S13" s="37">
        <v>1</v>
      </c>
      <c r="T13" s="35"/>
      <c r="U13" s="35"/>
      <c r="V13" s="35"/>
      <c r="W13" s="37">
        <v>1</v>
      </c>
      <c r="X13" s="37">
        <v>1</v>
      </c>
      <c r="Y13" s="37">
        <v>1</v>
      </c>
      <c r="Z13" s="35"/>
      <c r="AA13" s="37">
        <v>1</v>
      </c>
      <c r="AB13" s="37">
        <v>1</v>
      </c>
      <c r="AC13" s="35"/>
      <c r="AD13" s="37">
        <v>1</v>
      </c>
    </row>
    <row r="14" spans="1:30" x14ac:dyDescent="0.25">
      <c r="A14" s="7">
        <v>10</v>
      </c>
      <c r="B14" s="1"/>
      <c r="C14" s="34" t="s">
        <v>10</v>
      </c>
      <c r="D14" s="24" t="s">
        <v>50</v>
      </c>
      <c r="E14" s="15">
        <f t="shared" si="0"/>
        <v>350.9</v>
      </c>
      <c r="F14" s="13"/>
      <c r="G14" s="3">
        <v>25.1</v>
      </c>
      <c r="H14" s="4">
        <v>10</v>
      </c>
      <c r="I14" s="4">
        <v>67.5</v>
      </c>
      <c r="J14" s="4">
        <v>88.7</v>
      </c>
      <c r="K14" s="4">
        <v>76.599999999999994</v>
      </c>
      <c r="L14" s="19" t="s">
        <v>37</v>
      </c>
      <c r="M14" s="28">
        <v>10</v>
      </c>
      <c r="N14" s="72" t="s">
        <v>37</v>
      </c>
      <c r="O14" s="4">
        <v>39.799999999999997</v>
      </c>
      <c r="P14" s="4">
        <v>23.2</v>
      </c>
      <c r="Q14" s="13">
        <f t="shared" si="1"/>
        <v>10</v>
      </c>
      <c r="R14" s="61">
        <f t="shared" si="2"/>
        <v>1</v>
      </c>
      <c r="S14" s="10"/>
      <c r="T14" s="37">
        <v>1</v>
      </c>
      <c r="U14" s="35"/>
      <c r="V14" s="35"/>
      <c r="W14" s="35"/>
      <c r="X14" s="35"/>
      <c r="Y14" s="35"/>
      <c r="Z14" s="35"/>
      <c r="AA14" s="35"/>
      <c r="AB14" s="35"/>
      <c r="AC14" s="35"/>
      <c r="AD14" s="74"/>
    </row>
    <row r="15" spans="1:30" x14ac:dyDescent="0.25">
      <c r="A15" s="7">
        <v>11</v>
      </c>
      <c r="B15" s="1"/>
      <c r="C15" s="34" t="s">
        <v>3</v>
      </c>
      <c r="D15" s="24" t="s">
        <v>48</v>
      </c>
      <c r="E15" s="15">
        <f t="shared" si="0"/>
        <v>345.9</v>
      </c>
      <c r="F15" s="13"/>
      <c r="G15" s="4">
        <v>41.4</v>
      </c>
      <c r="H15" s="4">
        <v>47.5</v>
      </c>
      <c r="I15" s="72" t="s">
        <v>37</v>
      </c>
      <c r="J15" s="72" t="s">
        <v>37</v>
      </c>
      <c r="K15" s="4">
        <v>34.6</v>
      </c>
      <c r="L15" s="4">
        <v>69.7</v>
      </c>
      <c r="M15" s="4">
        <v>112.7</v>
      </c>
      <c r="N15" s="72" t="s">
        <v>37</v>
      </c>
      <c r="O15" s="72" t="s">
        <v>37</v>
      </c>
      <c r="P15" s="72" t="s">
        <v>37</v>
      </c>
      <c r="Q15" s="13">
        <f t="shared" si="1"/>
        <v>40</v>
      </c>
      <c r="R15" s="61">
        <f t="shared" si="2"/>
        <v>4</v>
      </c>
      <c r="S15" s="10"/>
      <c r="T15" s="35"/>
      <c r="U15" s="37">
        <v>1</v>
      </c>
      <c r="V15" s="35"/>
      <c r="W15" s="37">
        <v>1</v>
      </c>
      <c r="X15" s="35"/>
      <c r="Y15" s="37">
        <v>1</v>
      </c>
      <c r="Z15" s="35"/>
      <c r="AA15" s="37">
        <v>1</v>
      </c>
      <c r="AB15" s="35"/>
      <c r="AC15" s="35"/>
      <c r="AD15" s="35"/>
    </row>
    <row r="16" spans="1:30" x14ac:dyDescent="0.25">
      <c r="A16" s="7">
        <v>12</v>
      </c>
      <c r="B16" s="1"/>
      <c r="C16" s="34" t="s">
        <v>5</v>
      </c>
      <c r="D16" s="24" t="s">
        <v>43</v>
      </c>
      <c r="E16" s="15">
        <f t="shared" si="0"/>
        <v>293</v>
      </c>
      <c r="F16" s="13"/>
      <c r="G16" s="72" t="s">
        <v>37</v>
      </c>
      <c r="H16" s="4">
        <v>136.4</v>
      </c>
      <c r="I16" s="4">
        <v>126.6</v>
      </c>
      <c r="J16" s="72" t="s">
        <v>37</v>
      </c>
      <c r="K16" s="72" t="s">
        <v>37</v>
      </c>
      <c r="L16" s="19" t="s">
        <v>37</v>
      </c>
      <c r="M16" s="19" t="s">
        <v>37</v>
      </c>
      <c r="N16" s="72" t="s">
        <v>37</v>
      </c>
      <c r="O16" s="72" t="s">
        <v>37</v>
      </c>
      <c r="P16" s="72" t="s">
        <v>37</v>
      </c>
      <c r="Q16" s="13">
        <f t="shared" si="1"/>
        <v>30</v>
      </c>
      <c r="R16" s="61">
        <f t="shared" si="2"/>
        <v>3</v>
      </c>
      <c r="S16" s="37">
        <v>1</v>
      </c>
      <c r="T16" s="35"/>
      <c r="U16" s="37">
        <v>1</v>
      </c>
      <c r="V16" s="35"/>
      <c r="W16" s="35"/>
      <c r="X16" s="35"/>
      <c r="Y16" s="35"/>
      <c r="Z16" s="35"/>
      <c r="AA16" s="35"/>
      <c r="AB16" s="35"/>
      <c r="AC16" s="35"/>
      <c r="AD16" s="37">
        <v>1</v>
      </c>
    </row>
    <row r="17" spans="1:30" x14ac:dyDescent="0.25">
      <c r="A17" s="7">
        <v>13</v>
      </c>
      <c r="B17" s="1"/>
      <c r="C17" s="34" t="s">
        <v>59</v>
      </c>
      <c r="D17" s="24" t="s">
        <v>52</v>
      </c>
      <c r="E17" s="15">
        <f t="shared" si="0"/>
        <v>264.3</v>
      </c>
      <c r="F17" s="13"/>
      <c r="G17" s="3">
        <v>10</v>
      </c>
      <c r="H17" s="4">
        <v>69.7</v>
      </c>
      <c r="I17" s="63" t="s">
        <v>37</v>
      </c>
      <c r="J17" s="72" t="s">
        <v>37</v>
      </c>
      <c r="K17" s="72" t="s">
        <v>37</v>
      </c>
      <c r="L17" s="72" t="s">
        <v>37</v>
      </c>
      <c r="M17" s="72" t="s">
        <v>37</v>
      </c>
      <c r="N17" s="4">
        <v>51.4</v>
      </c>
      <c r="O17" s="72" t="s">
        <v>37</v>
      </c>
      <c r="P17" s="64">
        <v>123.2</v>
      </c>
      <c r="Q17" s="13">
        <f t="shared" si="1"/>
        <v>10</v>
      </c>
      <c r="R17" s="61">
        <f t="shared" si="2"/>
        <v>1</v>
      </c>
      <c r="S17" s="10"/>
      <c r="T17" s="37">
        <v>1</v>
      </c>
      <c r="U17" s="35"/>
      <c r="V17" s="35"/>
      <c r="W17" s="35"/>
      <c r="X17" s="35"/>
      <c r="Y17" s="35"/>
      <c r="Z17" s="35"/>
      <c r="AA17" s="35"/>
      <c r="AB17" s="35"/>
      <c r="AC17" s="35"/>
      <c r="AD17" s="35"/>
    </row>
    <row r="18" spans="1:30" x14ac:dyDescent="0.25">
      <c r="A18" s="7">
        <v>14</v>
      </c>
      <c r="B18" s="1"/>
      <c r="C18" s="34" t="s">
        <v>6</v>
      </c>
      <c r="D18" s="24" t="s">
        <v>46</v>
      </c>
      <c r="E18" s="15">
        <f t="shared" si="0"/>
        <v>205</v>
      </c>
      <c r="F18" s="13"/>
      <c r="G18" s="4">
        <v>29.7</v>
      </c>
      <c r="H18" s="72" t="s">
        <v>37</v>
      </c>
      <c r="I18" s="72" t="s">
        <v>37</v>
      </c>
      <c r="J18" s="72" t="s">
        <v>37</v>
      </c>
      <c r="K18" s="4">
        <v>10</v>
      </c>
      <c r="L18" s="4">
        <v>56.5</v>
      </c>
      <c r="M18" s="4">
        <v>28.8</v>
      </c>
      <c r="N18" s="72" t="s">
        <v>37</v>
      </c>
      <c r="O18" s="72" t="s">
        <v>37</v>
      </c>
      <c r="P18" s="72" t="s">
        <v>37</v>
      </c>
      <c r="Q18" s="13">
        <f t="shared" si="1"/>
        <v>80</v>
      </c>
      <c r="R18" s="61">
        <f t="shared" si="2"/>
        <v>8</v>
      </c>
      <c r="S18" s="37">
        <v>1</v>
      </c>
      <c r="T18" s="35"/>
      <c r="U18" s="37">
        <v>1</v>
      </c>
      <c r="V18" s="35"/>
      <c r="W18" s="37">
        <v>1</v>
      </c>
      <c r="X18" s="35"/>
      <c r="Y18" s="37">
        <v>1</v>
      </c>
      <c r="Z18" s="35"/>
      <c r="AA18" s="37">
        <v>1</v>
      </c>
      <c r="AB18" s="37">
        <v>1</v>
      </c>
      <c r="AC18" s="37">
        <v>1</v>
      </c>
      <c r="AD18" s="37">
        <v>1</v>
      </c>
    </row>
    <row r="19" spans="1:30" x14ac:dyDescent="0.25">
      <c r="A19" s="7">
        <v>15</v>
      </c>
      <c r="B19" s="1"/>
      <c r="C19" s="34" t="s">
        <v>60</v>
      </c>
      <c r="D19" s="24" t="s">
        <v>39</v>
      </c>
      <c r="E19" s="15">
        <f t="shared" si="0"/>
        <v>131.19999999999999</v>
      </c>
      <c r="F19" s="13"/>
      <c r="G19" s="3">
        <v>31.4</v>
      </c>
      <c r="H19" s="63" t="s">
        <v>37</v>
      </c>
      <c r="I19" s="4">
        <v>59.8</v>
      </c>
      <c r="J19" s="72" t="s">
        <v>37</v>
      </c>
      <c r="K19" s="72" t="s">
        <v>37</v>
      </c>
      <c r="L19" s="72" t="s">
        <v>37</v>
      </c>
      <c r="M19" s="72" t="s">
        <v>37</v>
      </c>
      <c r="N19" s="72" t="s">
        <v>37</v>
      </c>
      <c r="O19" s="72" t="s">
        <v>37</v>
      </c>
      <c r="P19" s="72" t="s">
        <v>37</v>
      </c>
      <c r="Q19" s="13">
        <f t="shared" si="1"/>
        <v>40</v>
      </c>
      <c r="R19" s="61">
        <f t="shared" si="2"/>
        <v>4</v>
      </c>
      <c r="S19" s="10"/>
      <c r="T19" s="35"/>
      <c r="U19" s="35"/>
      <c r="V19" s="37">
        <v>1</v>
      </c>
      <c r="W19" s="37">
        <v>1</v>
      </c>
      <c r="X19" s="37">
        <v>1</v>
      </c>
      <c r="Y19" s="37">
        <v>1</v>
      </c>
      <c r="Z19" s="35"/>
      <c r="AA19" s="35"/>
      <c r="AB19" s="35"/>
      <c r="AC19" s="35"/>
      <c r="AD19" s="35"/>
    </row>
    <row r="20" spans="1:30" x14ac:dyDescent="0.25">
      <c r="A20" s="7">
        <v>16</v>
      </c>
      <c r="B20" s="1"/>
      <c r="C20" s="34" t="s">
        <v>10</v>
      </c>
      <c r="D20" s="24" t="s">
        <v>72</v>
      </c>
      <c r="E20" s="15">
        <f t="shared" si="0"/>
        <v>124.9</v>
      </c>
      <c r="F20" s="13"/>
      <c r="G20" s="3">
        <v>10</v>
      </c>
      <c r="H20" s="4">
        <v>10</v>
      </c>
      <c r="I20" s="4">
        <v>10</v>
      </c>
      <c r="J20" s="4">
        <v>10</v>
      </c>
      <c r="K20" s="4">
        <v>25.7</v>
      </c>
      <c r="L20" s="72" t="s">
        <v>37</v>
      </c>
      <c r="M20" s="28">
        <v>10</v>
      </c>
      <c r="N20" s="72" t="s">
        <v>37</v>
      </c>
      <c r="O20" s="4">
        <v>39.200000000000003</v>
      </c>
      <c r="P20" s="4">
        <v>10</v>
      </c>
      <c r="Q20" s="13">
        <f t="shared" si="1"/>
        <v>0</v>
      </c>
      <c r="R20" s="61">
        <f t="shared" si="2"/>
        <v>0</v>
      </c>
      <c r="S20" s="10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</row>
    <row r="21" spans="1:30" x14ac:dyDescent="0.25">
      <c r="A21" s="7">
        <v>17</v>
      </c>
      <c r="B21" s="1"/>
      <c r="C21" s="62" t="s">
        <v>73</v>
      </c>
      <c r="D21" s="71" t="s">
        <v>74</v>
      </c>
      <c r="E21" s="15">
        <f t="shared" si="0"/>
        <v>84.7</v>
      </c>
      <c r="F21" s="13"/>
      <c r="G21" s="69"/>
      <c r="H21" s="69"/>
      <c r="I21" s="70">
        <v>21</v>
      </c>
      <c r="J21" s="70">
        <v>33.700000000000003</v>
      </c>
      <c r="K21" s="70">
        <v>10</v>
      </c>
      <c r="L21" s="72" t="s">
        <v>37</v>
      </c>
      <c r="M21" s="72" t="s">
        <v>37</v>
      </c>
      <c r="N21" s="72" t="s">
        <v>37</v>
      </c>
      <c r="O21" s="72" t="s">
        <v>37</v>
      </c>
      <c r="P21" s="72" t="s">
        <v>37</v>
      </c>
      <c r="Q21" s="13">
        <f t="shared" si="1"/>
        <v>20</v>
      </c>
      <c r="R21" s="61">
        <f t="shared" si="2"/>
        <v>2</v>
      </c>
      <c r="S21" s="53"/>
      <c r="T21" s="53"/>
      <c r="U21" s="53"/>
      <c r="V21" s="53"/>
      <c r="W21" s="53"/>
      <c r="X21" s="37">
        <v>1</v>
      </c>
      <c r="Y21" s="37">
        <v>1</v>
      </c>
      <c r="Z21" s="53"/>
      <c r="AA21" s="53"/>
      <c r="AB21" s="53"/>
      <c r="AC21" s="53"/>
      <c r="AD21" s="53"/>
    </row>
    <row r="22" spans="1:30" x14ac:dyDescent="0.25">
      <c r="A22" s="7" t="s">
        <v>76</v>
      </c>
      <c r="B22" s="12"/>
      <c r="C22" s="34" t="s">
        <v>9</v>
      </c>
      <c r="D22" s="73" t="s">
        <v>51</v>
      </c>
      <c r="E22" s="15">
        <f t="shared" ref="E22:E23" si="3">SUM(Q22)+SUM(G22:P22)</f>
        <v>0</v>
      </c>
      <c r="F22" s="13"/>
      <c r="G22" s="72" t="s">
        <v>37</v>
      </c>
      <c r="H22" s="72" t="s">
        <v>37</v>
      </c>
      <c r="I22" s="72" t="s">
        <v>37</v>
      </c>
      <c r="J22" s="72" t="s">
        <v>37</v>
      </c>
      <c r="K22" s="72" t="s">
        <v>37</v>
      </c>
      <c r="L22" s="72" t="s">
        <v>37</v>
      </c>
      <c r="M22" s="72" t="s">
        <v>37</v>
      </c>
      <c r="N22" s="72" t="s">
        <v>37</v>
      </c>
      <c r="O22" s="72" t="s">
        <v>37</v>
      </c>
      <c r="P22" s="72" t="s">
        <v>37</v>
      </c>
      <c r="Q22" s="13">
        <f t="shared" ref="Q22:Q23" si="4">R22*10</f>
        <v>0</v>
      </c>
      <c r="R22" s="61">
        <f t="shared" ref="R22:R23" si="5">SUM(S22:AD22)</f>
        <v>0</v>
      </c>
      <c r="S22" s="10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</row>
    <row r="23" spans="1:30" x14ac:dyDescent="0.25">
      <c r="A23" s="7" t="s">
        <v>76</v>
      </c>
      <c r="B23" s="1"/>
      <c r="C23" s="34" t="s">
        <v>9</v>
      </c>
      <c r="D23" s="24" t="s">
        <v>52</v>
      </c>
      <c r="E23" s="15">
        <f t="shared" si="3"/>
        <v>0</v>
      </c>
      <c r="F23" s="13"/>
      <c r="G23" s="72" t="s">
        <v>37</v>
      </c>
      <c r="H23" s="72" t="s">
        <v>37</v>
      </c>
      <c r="I23" s="72" t="s">
        <v>37</v>
      </c>
      <c r="J23" s="72" t="s">
        <v>37</v>
      </c>
      <c r="K23" s="72" t="s">
        <v>37</v>
      </c>
      <c r="L23" s="72" t="s">
        <v>37</v>
      </c>
      <c r="M23" s="72" t="s">
        <v>37</v>
      </c>
      <c r="N23" s="72" t="s">
        <v>37</v>
      </c>
      <c r="O23" s="72" t="s">
        <v>37</v>
      </c>
      <c r="P23" s="72" t="s">
        <v>37</v>
      </c>
      <c r="Q23" s="13">
        <f t="shared" si="4"/>
        <v>0</v>
      </c>
      <c r="R23" s="61">
        <f t="shared" si="5"/>
        <v>0</v>
      </c>
      <c r="S23" s="10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</row>
    <row r="24" spans="1:30" ht="15.75" x14ac:dyDescent="0.25">
      <c r="A24" s="7"/>
      <c r="B24" s="27"/>
      <c r="C24" s="47"/>
      <c r="D24" s="47"/>
      <c r="E24" s="38"/>
      <c r="F24" s="8"/>
      <c r="G24" s="19"/>
      <c r="H24" s="19"/>
      <c r="I24" s="19"/>
      <c r="J24" s="19"/>
      <c r="K24" s="19"/>
      <c r="L24" s="19"/>
      <c r="M24" s="19"/>
      <c r="N24" s="19"/>
      <c r="O24" s="4"/>
      <c r="P24" s="4"/>
      <c r="Q24" s="3"/>
      <c r="R24" s="10"/>
    </row>
    <row r="25" spans="1:30" ht="15.75" x14ac:dyDescent="0.25">
      <c r="A25" s="78" t="s">
        <v>58</v>
      </c>
      <c r="B25" s="79"/>
      <c r="C25" s="79"/>
      <c r="D25" s="79"/>
      <c r="E25" s="80"/>
      <c r="F25" s="8"/>
      <c r="G25" s="19"/>
      <c r="H25" s="19"/>
      <c r="I25" s="19"/>
      <c r="J25" s="19"/>
      <c r="K25" s="19"/>
      <c r="L25" s="19"/>
      <c r="M25" s="19"/>
      <c r="N25" s="19"/>
      <c r="O25" s="4"/>
      <c r="P25" s="4"/>
      <c r="Q25" s="3"/>
      <c r="R25" s="10"/>
    </row>
    <row r="26" spans="1:30" x14ac:dyDescent="0.25">
      <c r="A26" s="29"/>
      <c r="B26" s="30"/>
      <c r="C26" s="22" t="s">
        <v>13</v>
      </c>
      <c r="D26" s="23" t="s">
        <v>54</v>
      </c>
      <c r="E26" s="31" t="s">
        <v>55</v>
      </c>
      <c r="F26" s="8"/>
      <c r="G26" s="19"/>
      <c r="H26" s="19"/>
      <c r="I26" s="19"/>
      <c r="J26" s="19"/>
      <c r="K26" s="19"/>
      <c r="L26" s="19"/>
      <c r="M26" s="19"/>
      <c r="N26" s="19"/>
      <c r="O26" s="4"/>
      <c r="P26" s="4"/>
      <c r="Q26" s="3"/>
      <c r="R26" s="10"/>
    </row>
    <row r="27" spans="1:30" x14ac:dyDescent="0.25">
      <c r="A27" s="7"/>
      <c r="B27" s="27"/>
      <c r="C27" s="32"/>
      <c r="D27" s="32"/>
      <c r="E27" s="15"/>
      <c r="F27" s="8"/>
      <c r="G27" s="19"/>
      <c r="H27" s="19"/>
      <c r="I27" s="19"/>
      <c r="J27" s="19"/>
      <c r="K27" s="19"/>
      <c r="L27" s="19"/>
      <c r="M27" s="4"/>
      <c r="N27" s="4"/>
      <c r="O27" s="4"/>
      <c r="P27" s="4"/>
      <c r="Q27" s="3"/>
      <c r="R27" s="10"/>
    </row>
    <row r="28" spans="1:30" x14ac:dyDescent="0.25">
      <c r="A28" s="93" t="str">
        <f>I1</f>
        <v>Updated   1128/18   TCB</v>
      </c>
      <c r="B28" s="94"/>
      <c r="C28" s="94"/>
      <c r="D28" s="94"/>
      <c r="E28" s="94"/>
      <c r="F28" s="39"/>
      <c r="G28" s="54"/>
      <c r="H28" s="54"/>
      <c r="I28" s="42"/>
      <c r="J28" s="43" t="s">
        <v>26</v>
      </c>
      <c r="K28" s="44"/>
      <c r="L28" s="45" t="s">
        <v>27</v>
      </c>
      <c r="M28" s="46"/>
      <c r="N28" s="46"/>
      <c r="O28" s="46"/>
      <c r="P28" s="55"/>
      <c r="Q28" s="3"/>
      <c r="R28" s="10"/>
    </row>
    <row r="29" spans="1:30" x14ac:dyDescent="0.25">
      <c r="A29" s="57"/>
      <c r="B29" s="56"/>
      <c r="C29" s="56"/>
      <c r="D29" s="56"/>
      <c r="E29" s="56"/>
      <c r="F29" s="39"/>
      <c r="G29" s="54"/>
      <c r="H29" s="54"/>
      <c r="I29" s="54"/>
      <c r="J29" s="54"/>
      <c r="K29" s="54"/>
      <c r="L29" s="54"/>
      <c r="M29" s="46"/>
      <c r="N29" s="46"/>
      <c r="O29" s="46"/>
      <c r="P29" s="55"/>
      <c r="Q29" s="3"/>
      <c r="R29" s="10"/>
    </row>
    <row r="30" spans="1:30" x14ac:dyDescent="0.25">
      <c r="F30" s="39"/>
      <c r="G30" s="40"/>
      <c r="H30" s="41"/>
      <c r="I30" s="48"/>
      <c r="J30" s="49"/>
      <c r="K30" s="50"/>
      <c r="L30" s="51"/>
      <c r="M30" s="46"/>
      <c r="N30" s="46"/>
      <c r="O30" s="46"/>
      <c r="P30" s="46"/>
    </row>
    <row r="31" spans="1:30" x14ac:dyDescent="0.25">
      <c r="A31" s="7"/>
      <c r="B31" s="20"/>
      <c r="C31" s="22"/>
      <c r="D31" s="23"/>
      <c r="E31" s="15"/>
      <c r="F31" s="8"/>
      <c r="G31" s="19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30" x14ac:dyDescent="0.25">
      <c r="A32" s="84" t="s">
        <v>36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6"/>
      <c r="P32" s="4"/>
      <c r="Q32" s="4"/>
      <c r="R32" s="4"/>
    </row>
    <row r="33" spans="1:18" x14ac:dyDescent="0.25">
      <c r="A33" s="26" t="s">
        <v>55</v>
      </c>
      <c r="B33" s="1"/>
      <c r="C33" s="60" t="s">
        <v>0</v>
      </c>
      <c r="D33" s="60" t="s">
        <v>71</v>
      </c>
      <c r="E33" s="15"/>
      <c r="F33" s="8"/>
      <c r="G33" s="19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26" t="s">
        <v>55</v>
      </c>
      <c r="B34" s="1"/>
      <c r="C34" s="58" t="s">
        <v>8</v>
      </c>
      <c r="D34" s="59" t="s">
        <v>49</v>
      </c>
      <c r="E34" s="15"/>
      <c r="F34" s="8"/>
      <c r="G34" s="19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26" t="s">
        <v>55</v>
      </c>
      <c r="B35" s="1"/>
      <c r="C35" s="58" t="s">
        <v>7</v>
      </c>
      <c r="D35" s="59" t="s">
        <v>53</v>
      </c>
      <c r="E35" s="15"/>
      <c r="F35" s="8"/>
      <c r="G35" s="19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7" spans="1:18" x14ac:dyDescent="0.25">
      <c r="C37" s="25"/>
      <c r="D37" s="25"/>
      <c r="E37" s="25"/>
    </row>
  </sheetData>
  <sortState ref="B5:AC21">
    <sortCondition descending="1" ref="E5:E21"/>
  </sortState>
  <mergeCells count="10">
    <mergeCell ref="I1:M1"/>
    <mergeCell ref="A25:E25"/>
    <mergeCell ref="R2:R4"/>
    <mergeCell ref="A32:O32"/>
    <mergeCell ref="C4:D4"/>
    <mergeCell ref="A2:E2"/>
    <mergeCell ref="A3:E3"/>
    <mergeCell ref="Q2:Q4"/>
    <mergeCell ref="A28:E28"/>
    <mergeCell ref="A1:E1"/>
  </mergeCells>
  <conditionalFormatting sqref="E26">
    <cfRule type="cellIs" dxfId="2" priority="11" stopIfTrue="1" operator="equal">
      <formula>0</formula>
    </cfRule>
  </conditionalFormatting>
  <conditionalFormatting sqref="A26">
    <cfRule type="cellIs" dxfId="1" priority="9" stopIfTrue="1" operator="equal">
      <formula>0</formula>
    </cfRule>
  </conditionalFormatting>
  <conditionalFormatting sqref="A25">
    <cfRule type="cellIs" dxfId="0" priority="1" stopIfTrue="1" operator="equal">
      <formula>0</formula>
    </cfRule>
  </conditionalFormatting>
  <pageMargins left="0" right="0" top="0.7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Points Standings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C Bumgarner</dc:creator>
  <cp:lastModifiedBy>Tony C Bumgarner</cp:lastModifiedBy>
  <cp:lastPrinted>2018-03-02T20:47:47Z</cp:lastPrinted>
  <dcterms:created xsi:type="dcterms:W3CDTF">2016-05-23T23:05:15Z</dcterms:created>
  <dcterms:modified xsi:type="dcterms:W3CDTF">2018-11-28T17:30:41Z</dcterms:modified>
</cp:coreProperties>
</file>